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15" windowHeight="6090" firstSheet="6" activeTab="6"/>
  </bookViews>
  <sheets>
    <sheet name="ΦΘΙΝΟΥΣΑ" sheetId="1" r:id="rId1"/>
    <sheet name="pinakas" sheetId="2" r:id="rId2"/>
    <sheet name="Φύλλο1" sheetId="3" r:id="rId3"/>
    <sheet name="Φύλλο2" sheetId="4" r:id="rId4"/>
    <sheet name="ΠΛΗΡΟΥΝ ΤΑ ΤΥΠΙΚΑ ΠΡΟ" sheetId="5" r:id="rId5"/>
    <sheet name="ΠΙΝΑΚΑΣ ΑΝΤΙΚΕΙΜ. ΜΟΡΙΩΝ" sheetId="6" r:id="rId6"/>
    <sheet name="Φύλλο 1" sheetId="7" r:id="rId7"/>
  </sheets>
  <definedNames>
    <definedName name="_xlnm._FilterDatabase" localSheetId="1" hidden="1">'pinakas'!$A$1:$Z$170</definedName>
    <definedName name="CRITERIA" localSheetId="5">'ΠΙΝΑΚΑΣ ΑΝΤΙΚΕΙΜ. ΜΟΡΙΩΝ'!$N$7</definedName>
    <definedName name="CRITERIA" localSheetId="0">'ΦΘΙΝΟΥΣΑ'!$N$4</definedName>
    <definedName name="CRITERIA" localSheetId="6">'Φύλλο 1'!#REF!</definedName>
  </definedNames>
  <calcPr fullCalcOnLoad="1"/>
</workbook>
</file>

<file path=xl/comments1.xml><?xml version="1.0" encoding="utf-8"?>
<comments xmlns="http://schemas.openxmlformats.org/spreadsheetml/2006/main">
  <authors>
    <author>yannis</author>
  </authors>
  <commentList>
    <comment ref="B49" authorId="0">
      <text>
        <r>
          <rPr>
            <b/>
            <sz val="9"/>
            <rFont val="Tahoma"/>
            <family val="2"/>
          </rPr>
          <t>yannis:</t>
        </r>
        <r>
          <rPr>
            <sz val="9"/>
            <rFont val="Tahoma"/>
            <family val="2"/>
          </rPr>
          <t xml:space="preserve">
ΔΕΝ ΠΛΗΡΟΙ 1Οετη ΕΚΠ/ΚΗ
</t>
        </r>
      </text>
    </comment>
    <comment ref="Y19" authorId="0">
      <text>
        <r>
          <rPr>
            <b/>
            <sz val="9"/>
            <rFont val="Tahoma"/>
            <family val="2"/>
          </rPr>
          <t>yannis:</t>
        </r>
        <r>
          <rPr>
            <sz val="9"/>
            <rFont val="Tahoma"/>
            <family val="2"/>
          </rPr>
          <t xml:space="preserve">
ΑΝ ΠΛΗΡΟΙ ΤΙΣ ΠΡΟΫΠΟΘΕΣΕΙς ΓΕΝ ΠΑΙΔΕΙΑΣ
</t>
        </r>
      </text>
    </comment>
    <comment ref="B59" authorId="0">
      <text>
        <r>
          <rPr>
            <b/>
            <sz val="9"/>
            <rFont val="Tahoma"/>
            <family val="2"/>
          </rPr>
          <t>yannis:</t>
        </r>
        <r>
          <rPr>
            <sz val="9"/>
            <rFont val="Tahoma"/>
            <family val="2"/>
          </rPr>
          <t xml:space="preserve">
ΠΛΗΡΟΙ ΤΟ ΩΡΑΡΙΟ ?????
</t>
        </r>
      </text>
    </comment>
  </commentList>
</comments>
</file>

<file path=xl/comments3.xml><?xml version="1.0" encoding="utf-8"?>
<comments xmlns="http://schemas.openxmlformats.org/spreadsheetml/2006/main">
  <authors>
    <author>yannis</author>
  </authors>
  <commentList>
    <comment ref="B19" authorId="0">
      <text>
        <r>
          <rPr>
            <b/>
            <sz val="9"/>
            <rFont val="Tahoma"/>
            <family val="2"/>
          </rPr>
          <t>yannis:</t>
        </r>
        <r>
          <rPr>
            <sz val="9"/>
            <rFont val="Tahoma"/>
            <family val="2"/>
          </rPr>
          <t xml:space="preserve">
ΠΛΗΡΟΙ ΤΟ ΩΡΑΡΙΟ ?????
</t>
        </r>
      </text>
    </comment>
    <comment ref="B20" authorId="0">
      <text>
        <r>
          <rPr>
            <b/>
            <sz val="9"/>
            <rFont val="Tahoma"/>
            <family val="2"/>
          </rPr>
          <t>yannis:</t>
        </r>
        <r>
          <rPr>
            <sz val="9"/>
            <rFont val="Tahoma"/>
            <family val="2"/>
          </rPr>
          <t xml:space="preserve">
ΠΛΗΡΟΙ ΤΟ ΩΡΑΡΙΟ ?????
</t>
        </r>
      </text>
    </comment>
    <comment ref="B21" authorId="0">
      <text>
        <r>
          <rPr>
            <b/>
            <sz val="9"/>
            <rFont val="Tahoma"/>
            <family val="2"/>
          </rPr>
          <t>yannis:</t>
        </r>
        <r>
          <rPr>
            <sz val="9"/>
            <rFont val="Tahoma"/>
            <family val="2"/>
          </rPr>
          <t xml:space="preserve">
ΠΛΗΡΟΙ ΤΟ ΩΡΑΡΙΟ ?????
</t>
        </r>
      </text>
    </comment>
    <comment ref="X56" authorId="0">
      <text>
        <r>
          <rPr>
            <b/>
            <sz val="9"/>
            <rFont val="Tahoma"/>
            <family val="2"/>
          </rPr>
          <t>yannis:</t>
        </r>
        <r>
          <rPr>
            <sz val="9"/>
            <rFont val="Tahoma"/>
            <family val="2"/>
          </rPr>
          <t xml:space="preserve">
ΑΝ ΠΛΗΡΟΙ ΤΙΣ ΠΡΟΫΠΟΘΕΣΕΙς ΓΕΝ ΠΑΙΔΕΙΑΣ
</t>
        </r>
      </text>
    </comment>
    <comment ref="B118" authorId="0">
      <text>
        <r>
          <rPr>
            <b/>
            <sz val="9"/>
            <rFont val="Tahoma"/>
            <family val="2"/>
          </rPr>
          <t>yannis:</t>
        </r>
        <r>
          <rPr>
            <sz val="9"/>
            <rFont val="Tahoma"/>
            <family val="2"/>
          </rPr>
          <t xml:space="preserve">
ΔΕΝ ΠΛΗΡΟΙ 1Οετη ΕΚΠ/ΚΗ
</t>
        </r>
      </text>
    </comment>
    <comment ref="B125" authorId="0">
      <text>
        <r>
          <rPr>
            <b/>
            <sz val="9"/>
            <rFont val="Tahoma"/>
            <family val="2"/>
          </rPr>
          <t>yannis:</t>
        </r>
        <r>
          <rPr>
            <sz val="9"/>
            <rFont val="Tahoma"/>
            <family val="2"/>
          </rPr>
          <t xml:space="preserve">
ΠΛΗΡΟΙ ΤΟ ΩΡΑΡΙΟ?</t>
        </r>
      </text>
    </comment>
    <comment ref="K146" authorId="0">
      <text>
        <r>
          <rPr>
            <b/>
            <sz val="9"/>
            <rFont val="Tahoma"/>
            <family val="2"/>
          </rPr>
          <t>yannis:</t>
        </r>
        <r>
          <rPr>
            <sz val="9"/>
            <rFont val="Tahoma"/>
            <family val="2"/>
          </rPr>
          <t xml:space="preserve">
UNICERT</t>
        </r>
      </text>
    </comment>
    <comment ref="K147" authorId="0">
      <text>
        <r>
          <rPr>
            <b/>
            <sz val="9"/>
            <rFont val="Tahoma"/>
            <family val="2"/>
          </rPr>
          <t>yannis:</t>
        </r>
        <r>
          <rPr>
            <sz val="9"/>
            <rFont val="Tahoma"/>
            <family val="2"/>
          </rPr>
          <t xml:space="preserve">
UNICERT</t>
        </r>
      </text>
    </comment>
    <comment ref="K148" authorId="0">
      <text>
        <r>
          <rPr>
            <b/>
            <sz val="9"/>
            <rFont val="Tahoma"/>
            <family val="2"/>
          </rPr>
          <t>yannis:</t>
        </r>
        <r>
          <rPr>
            <sz val="9"/>
            <rFont val="Tahoma"/>
            <family val="2"/>
          </rPr>
          <t xml:space="preserve">
UNICERT</t>
        </r>
      </text>
    </comment>
  </commentList>
</comments>
</file>

<file path=xl/comments4.xml><?xml version="1.0" encoding="utf-8"?>
<comments xmlns="http://schemas.openxmlformats.org/spreadsheetml/2006/main">
  <authors>
    <author>yannis</author>
  </authors>
  <commentList>
    <comment ref="B2" authorId="0">
      <text>
        <r>
          <rPr>
            <b/>
            <sz val="9"/>
            <rFont val="Tahoma"/>
            <family val="2"/>
          </rPr>
          <t>yannis:</t>
        </r>
        <r>
          <rPr>
            <sz val="9"/>
            <rFont val="Tahoma"/>
            <family val="2"/>
          </rPr>
          <t xml:space="preserve">
ΠΛΗΡΟΙ ΤΟ ΩΡΑΡΙΟ ?????
</t>
        </r>
      </text>
    </comment>
    <comment ref="W4" authorId="0">
      <text>
        <r>
          <rPr>
            <b/>
            <sz val="9"/>
            <rFont val="Tahoma"/>
            <family val="2"/>
          </rPr>
          <t>yannis:</t>
        </r>
        <r>
          <rPr>
            <sz val="9"/>
            <rFont val="Tahoma"/>
            <family val="2"/>
          </rPr>
          <t xml:space="preserve">
ΑΝ ΠΛΗΡΟΙ ΤΙΣ ΠΡΟΫΠΟΘΕΣΕΙς ΓΕΝ ΠΑΙΔΕΙΑΣ
</t>
        </r>
      </text>
    </comment>
    <comment ref="B7" authorId="0">
      <text>
        <r>
          <rPr>
            <b/>
            <sz val="9"/>
            <rFont val="Tahoma"/>
            <family val="2"/>
          </rPr>
          <t>yannis:</t>
        </r>
        <r>
          <rPr>
            <sz val="9"/>
            <rFont val="Tahoma"/>
            <family val="2"/>
          </rPr>
          <t xml:space="preserve">
ΔΕΝ ΠΛΗΡΟΙ 1Οετη ΕΚΠ/ΚΗ
</t>
        </r>
      </text>
    </comment>
  </commentList>
</comments>
</file>

<file path=xl/comments5.xml><?xml version="1.0" encoding="utf-8"?>
<comments xmlns="http://schemas.openxmlformats.org/spreadsheetml/2006/main">
  <authors>
    <author>yannis</author>
  </authors>
  <commentList>
    <comment ref="B75" authorId="0">
      <text>
        <r>
          <rPr>
            <b/>
            <sz val="9"/>
            <rFont val="Tahoma"/>
            <family val="2"/>
          </rPr>
          <t>yannis:</t>
        </r>
        <r>
          <rPr>
            <sz val="9"/>
            <rFont val="Tahoma"/>
            <family val="2"/>
          </rPr>
          <t xml:space="preserve">
ΠΛΗΡΟΙ ΤΟ ΩΡΑΡΙΟ ?????
</t>
        </r>
      </text>
    </comment>
    <comment ref="B12" authorId="0">
      <text>
        <r>
          <rPr>
            <b/>
            <sz val="9"/>
            <rFont val="Tahoma"/>
            <family val="2"/>
          </rPr>
          <t>yannis:</t>
        </r>
        <r>
          <rPr>
            <sz val="9"/>
            <rFont val="Tahoma"/>
            <family val="2"/>
          </rPr>
          <t xml:space="preserve">
ΠΛΗΡΟΙ ΤΟ ΩΡΑΡΙΟ?</t>
        </r>
      </text>
    </comment>
  </commentList>
</comments>
</file>

<file path=xl/comments6.xml><?xml version="1.0" encoding="utf-8"?>
<comments xmlns="http://schemas.openxmlformats.org/spreadsheetml/2006/main">
  <authors>
    <author>yannis</author>
  </authors>
  <commentList>
    <comment ref="B44" authorId="0">
      <text>
        <r>
          <rPr>
            <b/>
            <sz val="9"/>
            <rFont val="Tahoma"/>
            <family val="2"/>
          </rPr>
          <t>yannis:</t>
        </r>
        <r>
          <rPr>
            <sz val="9"/>
            <rFont val="Tahoma"/>
            <family val="2"/>
          </rPr>
          <t xml:space="preserve">
ΠΛΗΡΟΙ ΤΟ ΩΡΑΡΙΟ ?????
</t>
        </r>
      </text>
    </comment>
    <comment ref="B45" authorId="0">
      <text>
        <r>
          <rPr>
            <b/>
            <sz val="9"/>
            <rFont val="Tahoma"/>
            <family val="2"/>
          </rPr>
          <t>yannis:</t>
        </r>
        <r>
          <rPr>
            <sz val="9"/>
            <rFont val="Tahoma"/>
            <family val="2"/>
          </rPr>
          <t xml:space="preserve">
ΠΛΗΡΟΙ ΤΟ ΩΡΑΡΙΟ ?????
</t>
        </r>
      </text>
    </comment>
    <comment ref="B49" authorId="0">
      <text>
        <r>
          <rPr>
            <b/>
            <sz val="9"/>
            <rFont val="Tahoma"/>
            <family val="2"/>
          </rPr>
          <t>yannis:</t>
        </r>
        <r>
          <rPr>
            <sz val="9"/>
            <rFont val="Tahoma"/>
            <family val="2"/>
          </rPr>
          <t xml:space="preserve">
ΠΛΗΡΟΙ ΤΟ ΩΡΑΡΙΟ?</t>
        </r>
      </text>
    </comment>
    <comment ref="K180" authorId="0">
      <text>
        <r>
          <rPr>
            <b/>
            <sz val="9"/>
            <rFont val="Tahoma"/>
            <family val="2"/>
          </rPr>
          <t>yannis:</t>
        </r>
        <r>
          <rPr>
            <sz val="9"/>
            <rFont val="Tahoma"/>
            <family val="2"/>
          </rPr>
          <t xml:space="preserve">
UNICERT</t>
        </r>
      </text>
    </comment>
    <comment ref="K181" authorId="0">
      <text>
        <r>
          <rPr>
            <b/>
            <sz val="9"/>
            <rFont val="Tahoma"/>
            <family val="2"/>
          </rPr>
          <t>yannis:</t>
        </r>
        <r>
          <rPr>
            <sz val="9"/>
            <rFont val="Tahoma"/>
            <family val="2"/>
          </rPr>
          <t xml:space="preserve">
UNICERT</t>
        </r>
      </text>
    </comment>
    <comment ref="K182" authorId="0">
      <text>
        <r>
          <rPr>
            <b/>
            <sz val="9"/>
            <rFont val="Tahoma"/>
            <family val="2"/>
          </rPr>
          <t>yannis:</t>
        </r>
        <r>
          <rPr>
            <sz val="9"/>
            <rFont val="Tahoma"/>
            <family val="2"/>
          </rPr>
          <t xml:space="preserve">
UNICERT</t>
        </r>
      </text>
    </comment>
    <comment ref="B43" authorId="0">
      <text>
        <r>
          <rPr>
            <b/>
            <sz val="9"/>
            <rFont val="Tahoma"/>
            <family val="2"/>
          </rPr>
          <t>yannis:</t>
        </r>
        <r>
          <rPr>
            <sz val="9"/>
            <rFont val="Tahoma"/>
            <family val="2"/>
          </rPr>
          <t xml:space="preserve">
ΠΛΗΡΟΙ ΤΟ ΩΡΑΡΙΟ ?????
</t>
        </r>
      </text>
    </comment>
    <comment ref="W83" authorId="0">
      <text>
        <r>
          <rPr>
            <b/>
            <sz val="9"/>
            <rFont val="Tahoma"/>
            <family val="2"/>
          </rPr>
          <t>yannis:</t>
        </r>
        <r>
          <rPr>
            <sz val="9"/>
            <rFont val="Tahoma"/>
            <family val="2"/>
          </rPr>
          <t xml:space="preserve">
ΑΝ ΠΛΗΡΟΙ ΤΙΣ ΠΡΟΫΠΟΘΕΣΕΙς ΓΕΝ ΠΑΙΔΕΙΑΣ
</t>
        </r>
      </text>
    </comment>
    <comment ref="B177" authorId="0">
      <text>
        <r>
          <rPr>
            <b/>
            <sz val="9"/>
            <rFont val="Tahoma"/>
            <family val="2"/>
          </rPr>
          <t>yannis:</t>
        </r>
        <r>
          <rPr>
            <sz val="9"/>
            <rFont val="Tahoma"/>
            <family val="2"/>
          </rPr>
          <t xml:space="preserve">
ΔΕΝ ΠΛΗΡΟΙ 1Οετη ΕΚΠ/ΚΗ
</t>
        </r>
      </text>
    </comment>
  </commentList>
</comments>
</file>

<file path=xl/sharedStrings.xml><?xml version="1.0" encoding="utf-8"?>
<sst xmlns="http://schemas.openxmlformats.org/spreadsheetml/2006/main" count="2518" uniqueCount="552">
  <si>
    <t>ΔΙΔΑΚΤΟΡΙΚΟ</t>
  </si>
  <si>
    <t>ΜΕΤΑΠΤΥΧΙΑΚΟ (όχι προσόν διορισμού)</t>
  </si>
  <si>
    <t>ΔΕΥΤΕΡΟ ΠΤΥΧΙΟ ΑΕΙ -ΤΕΙ (ΟΧΙ ΠΡΟΣΟΝ ΔΙΟΡΙΣΜΟΥ)</t>
  </si>
  <si>
    <t>ΑΚΑΔΗΜΙΑ -ΝΗΠ/ΓΩΝ</t>
  </si>
  <si>
    <t>ΣΕΛΜΕ-ΣΕΛΔΕ-ΑΣΠΤΕ-ΣΕΛΕΤΕ</t>
  </si>
  <si>
    <t>ΤΠΕ (1ου ΕΠ/ΔΟΥ)</t>
  </si>
  <si>
    <t>1η ΞΕΝΗ ΓΛΩΣΣΑ ΕΠ/ΔΟΥ Β2</t>
  </si>
  <si>
    <t>2η ΞΕΝΗ ΓΛΩΣΣΑ ΕΠ/ΔΟΥ Β2</t>
  </si>
  <si>
    <t>ΣΥΝΟΛΟ ΕΠΙΣΤΗΜΟΝΙΚΗΣ ΠΑΙΔΑΓΩΓΙΚΗΣ ΣΥΓΚΡΟΤΗΣΗΣ</t>
  </si>
  <si>
    <t>ΣΥΝΟΛΟ ΥΠΗΡΕΣΙΑΚΗΣ ΚΑΤΑΣΤΑΣΗΣ - ΚΑΘΟΔΗΓΗΤΙΚΗΣ &amp; ΔΙΟΙΚΗΤΙΚΗΣ ΕΜΠΕΙΡΙΑΣ</t>
  </si>
  <si>
    <t xml:space="preserve">ΣΥΝΟΛΙΚΑ ΔΙΔΑΚΤΙΚΑ   ΕΤΗ </t>
  </si>
  <si>
    <t xml:space="preserve">1η ΞΕΝΗ ΓΛΩΣΣΑ ΕΠ/ΔΟΥ &gt; Β2 </t>
  </si>
  <si>
    <t>2η ΞΕΝΗ ΓΛΩΣΣΑ ΕΠ/ΔΟΥ &gt; Β2</t>
  </si>
  <si>
    <t>Α/Α</t>
  </si>
  <si>
    <t xml:space="preserve"> ΚΑΘΗΚΟΝΤΑ ΣΕ ΔΕΥΤΕΡΗ ΘΕΣΗ ΑΠΟ ΤΙΣ ΔΙΠΛΑΝΕΣ </t>
  </si>
  <si>
    <r>
      <t>ΚΑΘΗΚΟΝΤΑ ΩΣ ΠΕΡ.-Δ/ΤΗΣ &amp;ΣΧ.ΣΥΜΒ&amp;Δ/ΝΤΗΣ-ΕΚ/ΣΗΣ&amp;ΠΓΕ&amp;ΠΡΟΙΣΤ-ΚΕΔΔΥ&amp;ΔΙΕΥ-ΣΕΚ</t>
    </r>
  </si>
  <si>
    <t>ΣΥΜΜΕΤΟΧΗ ΠΕΡΙΦΕΡ ΣΥΜ ΕΠΙΛ ΣΕ/ΧΩΝ ΩΣ ΑΙΡΕΤΟΣ</t>
  </si>
  <si>
    <r>
      <t xml:space="preserve">ΚΑΘΗΚΟΝΤΑ ΩΣ Π/ΝΟΣ-ΣΧ-Μ/ΔΑΣ&amp;ΠΡ-ΕΚ-Θ/ΤΩΝ&amp;ΥΠ-ΣΧ-ΜΟΝ&amp; </t>
    </r>
  </si>
  <si>
    <t>ΤΕΛΙΚΗ ΣΥΝΟΛΙΚΗ ΒΑΘΜΟΛΟΓΙΑ (ΚΡΙΤΗΡΙΟ ΕΠΙΣΤΗΜΟΝΙΚΗΣ ΠΑΙΔΑΓΩΓΙΚΗΣ ΣΥΓΚΡΟΤΗΣΗΣ-  &amp; ΚΡΙΤΗΡΙΟ - ΥΠΗΡΕΣΙΑΚΗΣ ΚΑΤΑΣΤΑΣΗΣ - ΚΑΘΟΔΗΓΗΤΙΚΗΣ &amp; ΔΙΟΙΚΗΤΙΚΗΣ ΕΜΠΕΙΡΙΑΣ</t>
  </si>
  <si>
    <t>ΑΡΙΘΜΟΣ ΜΗΤΡΩΟΥ</t>
  </si>
  <si>
    <t>ΟΝΟΜΑΤΕΠΩΝΥΜΟ ΥΠΟΨΗΦΙΟΥ</t>
  </si>
  <si>
    <t>ΚΛΑΔΟΣ</t>
  </si>
  <si>
    <t>ΠΕ 11</t>
  </si>
  <si>
    <t>ΠΕ 06</t>
  </si>
  <si>
    <t>ΠΕ 16.01</t>
  </si>
  <si>
    <t>ΟΡΓΑΝΙΚΗ ΘΕΣΗ</t>
  </si>
  <si>
    <t>1η ΠΡΟΤΙΜΗΣΗ</t>
  </si>
  <si>
    <t>2η ΠΡΟΤΙΜΗΣΗ</t>
  </si>
  <si>
    <t>3η ΠΡΟΤΙΜΗΣΗ</t>
  </si>
  <si>
    <t>ΔΙΔΑΚΤΟΡΙΚΟ 4</t>
  </si>
  <si>
    <t>ΜΕΤΑΠΤΥΧΙΑΚΟ (όχι προσόν διορισμού)2.5</t>
  </si>
  <si>
    <t>ΔΕΥΤΕΡΟ ΠΤΥΧΙΟ ΑΕΙ -ΤΕΙ (ΟΧΙ ΠΡΟΣΟΝ ΔΙΟΡΙΣΜΟΥ) 2</t>
  </si>
  <si>
    <t>ΣΕΛΜΕ-ΣΕΛΔΕ-ΑΣΠΤΕ-ΣΕΛΕΤΕ 0,1</t>
  </si>
  <si>
    <t>ΤΠΕ (1ου ΕΠ/ΔΟΥ) 0,5</t>
  </si>
  <si>
    <t>1η ΞΕΝΗ ΓΛΩΣΣΑ ΕΠ/ΔΟΥ Β2 0.5</t>
  </si>
  <si>
    <t>1η ΞΕΝΗ ΓΛΩΣΣΑ ΕΠ/ΔΟΥ &gt; Β2 1</t>
  </si>
  <si>
    <t>2η ΞΕΝΗ ΓΛΩΣΣΑ ΕΠ/ΔΟΥ Β2 0.25</t>
  </si>
  <si>
    <t>2η ΞΕΝΗ ΓΛΩΣΣΑ ΕΠ/ΔΟΥ &gt; Β2 0,5</t>
  </si>
  <si>
    <t>ΣΥΝΟΛΙΚΑ ΔΙΔΑΚΤΙΚΑ   ΕΤΗ  1 ANA ETOS</t>
  </si>
  <si>
    <t>ΚΑΘΗΚΟΝΤΑ ΩΣ ΠΕΡ.-Δ/ΤΗΣ &amp;ΣΧ.ΣΥΜΒ&amp;Δ/ΝΤΗΣ-ΕΚ/ΣΗΣ&amp;ΠΓΕ&amp;ΠΡΟΙΣΤ-ΚΕΔΔΥ&amp;ΔΙΕΥ-ΣΕΚ  A=&lt;2 0,5 ANA ETOS</t>
  </si>
  <si>
    <t>ΚΑΘΗΚΟΝΤΑ ΩΣ Π/ΝΟΣ-ΣΧ-Μ/ΔΑΣ&amp;ΠΡ-ΕΚ-Θ/ΤΩΝ&amp;ΥΠ-ΣΧ-ΜΟΝ&amp; B =&lt;1 0.25 TO ETOS</t>
  </si>
  <si>
    <t>ΣΥΜΜΕΤΟΧΗ ΠΕΡΙΦΕΡ ΣΥΜ ΕΠΙΛ ΣΕ/ΧΩΝ ΩΣ ΑΙΡΕΤΟΣ Γ =&lt;1 0,25 ANA ETOS</t>
  </si>
  <si>
    <t>ΟΡΓΑΝΙΚΗ ΘΕΣΗ   R+C =&lt;2 KAI R+c+U=&lt;3</t>
  </si>
  <si>
    <t>ΕΠΩΝΥΜΟ</t>
  </si>
  <si>
    <t>ΑΓΓΕΛΑΚΟΠΟΥΛΟΣ</t>
  </si>
  <si>
    <t>ΑΔΑΜ</t>
  </si>
  <si>
    <t>ΑΘΑΝΑΣΙΟΥ</t>
  </si>
  <si>
    <t>ΑΝΔΡΕΑΔΑΚΗΣ</t>
  </si>
  <si>
    <t>ΑΠΟΣΤΟΛΟΠΟΥΛΟΣ</t>
  </si>
  <si>
    <t>ΑΠΟΣΤΟΛΟΠΟΥΛΟΥ</t>
  </si>
  <si>
    <t>ΑΡΓΥΡΟΠΟΥΛΟΣ</t>
  </si>
  <si>
    <t>ΒΑΛΑΤΣΟΣ</t>
  </si>
  <si>
    <t>ΒΑΣΙΛΕΙΟΥ</t>
  </si>
  <si>
    <t>ΒΟΥΡΛΑΚΗΣ</t>
  </si>
  <si>
    <t>ΓΕΩΡΓΙΑΔΗΣ</t>
  </si>
  <si>
    <t>ΓΕΩΡΓΙΟΥ</t>
  </si>
  <si>
    <t>ΓΙΑΝΝΑΚΑΣ</t>
  </si>
  <si>
    <t>ΓΙΔΟΓΙΑΝΝΟΥ</t>
  </si>
  <si>
    <t>ΓΚΑΡΕΛΗΣ</t>
  </si>
  <si>
    <t>ΓΚΙΚΑ</t>
  </si>
  <si>
    <t>ΓΚΙΟΛΑΣ</t>
  </si>
  <si>
    <t>ΓΚΟΤΖΑΜΑΝΗΣ</t>
  </si>
  <si>
    <t>ΓΡΙΒΑΣ</t>
  </si>
  <si>
    <t>ΓΩΓΟΥΛΟΣ</t>
  </si>
  <si>
    <t>ΔΑΡΑ</t>
  </si>
  <si>
    <t>ΔΑΡΡΑ-ΟΙΚΟΝΟΜΟΥ</t>
  </si>
  <si>
    <t>ΔΑΦΝΑΣ</t>
  </si>
  <si>
    <t>ΔΗΜΗΤΡΙΟΥ</t>
  </si>
  <si>
    <t>ΕΥΘΥΜΙΟΥ</t>
  </si>
  <si>
    <t xml:space="preserve">ΕΥΘΥΜΙΟΥ </t>
  </si>
  <si>
    <t>ΖΑΧΟΣ</t>
  </si>
  <si>
    <t>ΖΕΡΒΑΣ</t>
  </si>
  <si>
    <t>ΖΩΓΛΟΠΙΤΗΣ</t>
  </si>
  <si>
    <t>ΗΛΙΟΠΟΥΛΟΥ</t>
  </si>
  <si>
    <t>ΘΕΟΔΩΡΑΚΗΣ</t>
  </si>
  <si>
    <t>ΘΕΟΔΩΡΟΠΟΥΛΟΣ</t>
  </si>
  <si>
    <t>ΙΩΑΝΝΙΔΗΣ</t>
  </si>
  <si>
    <t>ΚΑΚΚΑΒΑΣ</t>
  </si>
  <si>
    <t>ΚΑΛΑΝΤΖΗΣ</t>
  </si>
  <si>
    <t>ΚΑΛΙΩΡΑΣ</t>
  </si>
  <si>
    <t>ΚΑΛΤΣΑΣ</t>
  </si>
  <si>
    <t>ΚΑΠΠΟΥ</t>
  </si>
  <si>
    <t>ΚΑΡΑΓΕΩΡΓΟΣ</t>
  </si>
  <si>
    <t>ΚΑΡΑΓΕΩΡΓΟΥ</t>
  </si>
  <si>
    <t>ΚΑΡΑΘΕΟΔΩΡΟΣ</t>
  </si>
  <si>
    <t>ΚΑΡΑΚΩΣΤΑΣ</t>
  </si>
  <si>
    <t>ΚΑΡΑΜΗΤΣΟΥ</t>
  </si>
  <si>
    <t>ΚΑΡΑΝΤΖΟΥΝΗ</t>
  </si>
  <si>
    <t>ΚΑΤΣΑΟΥΝΟΣ</t>
  </si>
  <si>
    <t>ΚΙΣΣΑΣ</t>
  </si>
  <si>
    <t>ΚΟΜΙΑΝΟΣ</t>
  </si>
  <si>
    <t>ΚΟΝΤΕΛΕΣ</t>
  </si>
  <si>
    <t>ΚΟΤΡΩΤΣΟΣ</t>
  </si>
  <si>
    <t>ΚΟΤΣΙΑΦΙΤΗΣ</t>
  </si>
  <si>
    <t>ΚΟΥΤΣΟΝΙΚΑ</t>
  </si>
  <si>
    <t>ΚΡΕΜΑΛΑΣ</t>
  </si>
  <si>
    <t>ΚΥΡΙΟΠΟΥΛΟΣ</t>
  </si>
  <si>
    <t>ΚΥΡΤΣΟΚΩΣΤΑΣ</t>
  </si>
  <si>
    <t>ΚΩΣΤΟΠΟΥΛΟΥ</t>
  </si>
  <si>
    <t>ΛΑΖΑΡΟΥ</t>
  </si>
  <si>
    <t>ΛΑΜΠΡΙΝΙΔΗΣ</t>
  </si>
  <si>
    <t>ΜΑΝΤΑΦΟΥΝΗΣ</t>
  </si>
  <si>
    <t>ΜΑΡΓΙΩΛΑΣ</t>
  </si>
  <si>
    <t>ΜΙΧΑ</t>
  </si>
  <si>
    <t>ΜΠΑΙΚΟΥΣΗΣ</t>
  </si>
  <si>
    <t>ΜΠΑΛΤΑΔΟΥΡΟΣ</t>
  </si>
  <si>
    <t>ΜΠΑΦΟΥΤΣΟΥ</t>
  </si>
  <si>
    <t>ΜΠΕΣΙΟΥ</t>
  </si>
  <si>
    <t>ΜΠΕΣΙΡΗ</t>
  </si>
  <si>
    <t>ΜΠΕΤΑ</t>
  </si>
  <si>
    <t>ΜΠΟΥΛΑΛΑΣ</t>
  </si>
  <si>
    <t>ΜΠΟΥΡΑ</t>
  </si>
  <si>
    <t>ΜΠΟΥΡΓΑΝΟΣ</t>
  </si>
  <si>
    <t xml:space="preserve">ΠΑΛΛΑΣ </t>
  </si>
  <si>
    <t>ΠΑΝΑΓΙΩΤΟΥ</t>
  </si>
  <si>
    <t>ΠΑΠΑΔΗΜΗΤΡΙΟΥ</t>
  </si>
  <si>
    <t>ΠΑΠΑΝΑΣΤΑΣΙΟΥ</t>
  </si>
  <si>
    <t>ΠΑΠΑΝΤΩΝΙΟΥ</t>
  </si>
  <si>
    <t>ΠΑΠΑΧΡΗΣΤΟΥ</t>
  </si>
  <si>
    <t>ΠΑΠΙΣΤΑΣ</t>
  </si>
  <si>
    <t>ΠΕΝΤΟΒΟΥΛΟΥ</t>
  </si>
  <si>
    <t>ΠΕΤΡΗΣ</t>
  </si>
  <si>
    <t>ΠΕΤΡΟΥ</t>
  </si>
  <si>
    <t>ΠΟΡΡΟΣ</t>
  </si>
  <si>
    <t>ΠΡΟΒΟΠΟΥΛΟΣ</t>
  </si>
  <si>
    <t>ΡΑΧΙΩΤΟΥ</t>
  </si>
  <si>
    <t>ΡΕΝΤΙΦΗΣ</t>
  </si>
  <si>
    <t>ΣΑΙΤΗ</t>
  </si>
  <si>
    <t>ΣΒΩΛΗΣ</t>
  </si>
  <si>
    <t>ΣΠΑΛΙΩΡΑ</t>
  </si>
  <si>
    <t>ΣΠΑΛΙΩΡΑΣ</t>
  </si>
  <si>
    <t>ΣΥΚΙΩΤΗΣ</t>
  </si>
  <si>
    <t>ΤΖΑΝΕΤΑΚΗΣ</t>
  </si>
  <si>
    <t>ΤΖΗΜΑΣ</t>
  </si>
  <si>
    <t>ΤΡΑΓΟΠΟΥΛΟΣ</t>
  </si>
  <si>
    <t>ΤΡΙΑΝΤΑΦΥΛΛΟΥ</t>
  </si>
  <si>
    <t>ΤΡΙΑΝΤΗΣ</t>
  </si>
  <si>
    <t>ΤΣΑΜΑΔΙΑΣ</t>
  </si>
  <si>
    <t xml:space="preserve">ΤΣΑΠΑΛΗ </t>
  </si>
  <si>
    <t>ΤΣΙΑΚΑ</t>
  </si>
  <si>
    <t>ΤΣΙΜΙΝΙΚΑΚΗ-ΠΑΠΟΥΤΣΗ</t>
  </si>
  <si>
    <t>ΤΣΙΤΣΙΠΗΣ</t>
  </si>
  <si>
    <t>ΦΛΩΚΑΤΟΥΛΑΣ</t>
  </si>
  <si>
    <t>ΦΥΤΙΛΗ</t>
  </si>
  <si>
    <t>ΧΑΡΙΛΑΣ</t>
  </si>
  <si>
    <t>ΧΟΝΔΡΑΛΗΣ</t>
  </si>
  <si>
    <t>ΧΡΙΣΤΟΔΟΥΛΟΥ</t>
  </si>
  <si>
    <t>ΟΝΟΜΑ</t>
  </si>
  <si>
    <t>ΑΝΔΡΕΑΣ</t>
  </si>
  <si>
    <t>ΣΩΤΗΡΙΑ</t>
  </si>
  <si>
    <t>ΝΙΚΟΛΑΟΣ</t>
  </si>
  <si>
    <t>ΙΩΑΝΝΗΣ</t>
  </si>
  <si>
    <t>ΠΑΝΑΓΙΩΤΗΣ</t>
  </si>
  <si>
    <t>ΒΑΣΙΛΙΚΗ</t>
  </si>
  <si>
    <t>ΧΡΗΣΤΟΣ</t>
  </si>
  <si>
    <t>ΓΕΩΡΓΙΟΣ</t>
  </si>
  <si>
    <t>ΔΗΜΗΤΡΙΟΣ</t>
  </si>
  <si>
    <t>ΑΘΑΝΑΣΙΟΣ</t>
  </si>
  <si>
    <t>ΒΑΣΙΛΕΙΟΣ</t>
  </si>
  <si>
    <t>ΘΕΟΔΩΡΟΣ</t>
  </si>
  <si>
    <t>ΣΕΒΑΣΤΗ</t>
  </si>
  <si>
    <t>ΑΝΑΣΤΑΣΙΟΣ</t>
  </si>
  <si>
    <t>ΙΟΥΛΙΑ</t>
  </si>
  <si>
    <t>ΣΤΑΥΡΟΣ</t>
  </si>
  <si>
    <t>ΟΔΥΣΣΕΑΣ</t>
  </si>
  <si>
    <t>ΠΕΤΡΟΣ</t>
  </si>
  <si>
    <t>ΠΑΝΑΓΙΩΤΑ</t>
  </si>
  <si>
    <t>ΑΛΕΞΑΝΔΡΑ</t>
  </si>
  <si>
    <t>ΜΑΡΙΑ</t>
  </si>
  <si>
    <t>ΛΕΩΝΙΔΑΣ</t>
  </si>
  <si>
    <t>ΛΑΜΠΡΟΣ</t>
  </si>
  <si>
    <t>ΚΩΝΣΤΑΝΤΙΝΟΣ</t>
  </si>
  <si>
    <t>ΑΓΓΕΛΙΚΗ</t>
  </si>
  <si>
    <t>ΕΙΡΗΝΗ</t>
  </si>
  <si>
    <t>ΑΛΕΞΑΝΔΡΟΣ</t>
  </si>
  <si>
    <t>ΑΘΑΝΑΣΙΑ</t>
  </si>
  <si>
    <t>ΘΕΜΙΣΤΟΚΛΗΣ</t>
  </si>
  <si>
    <t>ΗΛΙΑΣ</t>
  </si>
  <si>
    <t>ΑΝΔΡΟΝΙΚΗ</t>
  </si>
  <si>
    <t>ΧΡΥΣΑΥΓΗ</t>
  </si>
  <si>
    <t>ΣΠΥΡΙΔΩΝ</t>
  </si>
  <si>
    <t>ΣΕΡΑΦΕΙΜ</t>
  </si>
  <si>
    <t>ΕΛΕΝΗ</t>
  </si>
  <si>
    <t>ΧΡΥΣΟΥΛΑ</t>
  </si>
  <si>
    <t>ΔΗΜΟΣ</t>
  </si>
  <si>
    <t>ΠΕΛΑΓΙΑ</t>
  </si>
  <si>
    <t>ΣΤΕΡΓΙΑΝΗ</t>
  </si>
  <si>
    <t>ΦΩΤΙΟΣ</t>
  </si>
  <si>
    <t>ΑΝΑΣΤΑΣΙΑ</t>
  </si>
  <si>
    <t>ΕΥΑΓΓΕΛΙΑ</t>
  </si>
  <si>
    <t>ΑΝΤΩΝΙΟΣ</t>
  </si>
  <si>
    <t>ΛΕΜΟΝΙΑ</t>
  </si>
  <si>
    <t>ΕΥΘΥΜΙΑ</t>
  </si>
  <si>
    <t>ΑΦΡΟΔΙΤΗ</t>
  </si>
  <si>
    <t>ΑΠΟΣΤΟΛΟΣ</t>
  </si>
  <si>
    <t>ΕΥΑΓΓΕΛΟΣ</t>
  </si>
  <si>
    <t>ΔΗΜΗΤΡΑ</t>
  </si>
  <si>
    <t>ΔΕΣΠΟΙΝΑ</t>
  </si>
  <si>
    <t>ΧΑΡΑΛΑΜΠΟΣ</t>
  </si>
  <si>
    <t>ΠΕ04.02</t>
  </si>
  <si>
    <t>ΠΕ02</t>
  </si>
  <si>
    <t>ΠΕ19</t>
  </si>
  <si>
    <t>ΠΕ17.02</t>
  </si>
  <si>
    <t>ΠΕ12.04</t>
  </si>
  <si>
    <t>ΠΕ18.13</t>
  </si>
  <si>
    <t>ΠΕ11</t>
  </si>
  <si>
    <t>ΠΕ03</t>
  </si>
  <si>
    <t>ΠΕ04.05</t>
  </si>
  <si>
    <t>ΠΕ10.12</t>
  </si>
  <si>
    <t>ΠΕ09</t>
  </si>
  <si>
    <t>ΠΕ10</t>
  </si>
  <si>
    <t>ΠΕ04.01</t>
  </si>
  <si>
    <t>ΠΕ01</t>
  </si>
  <si>
    <t>ΠΕ16.01</t>
  </si>
  <si>
    <t>ΠΕ70</t>
  </si>
  <si>
    <t>ΠΕ20</t>
  </si>
  <si>
    <t>ΠΕ17.01</t>
  </si>
  <si>
    <t>ΠΕ14.04</t>
  </si>
  <si>
    <t>3ο ΓΕΛ</t>
  </si>
  <si>
    <t>2οΓΕΛ</t>
  </si>
  <si>
    <t>2ο ΓΕΛ</t>
  </si>
  <si>
    <t>2ο ΓΥΜ ΝΑΣΙΟ</t>
  </si>
  <si>
    <t>ΓΕΛ ΑΜΦΙΚΛΕΙΑΣ</t>
  </si>
  <si>
    <t>1ο ΕΠΑΛ</t>
  </si>
  <si>
    <t>ΓΥΜΝΑΣΙΟ ΥΠΑΤΗΣ</t>
  </si>
  <si>
    <t>ΓΥΜΝΑΣΙΟ ΛΙΑΝΟΚΛΑΔΙΟΥ</t>
  </si>
  <si>
    <t>4ο ΓΕΛ</t>
  </si>
  <si>
    <t>1ο ΓΥΜΝΑΣΙΟ</t>
  </si>
  <si>
    <t>ΓΥΜΝΑΣΙΟ ΜΑΡΤΙΝΟΥ</t>
  </si>
  <si>
    <t>ΓΥΜ. ΚΑΜ. ΒΟΥΡΛΩΝ</t>
  </si>
  <si>
    <t>ΓΥΜΝΑΣΙ ΜΑΡΤΙΝΟΥ</t>
  </si>
  <si>
    <t>ΕΠΑΛ ΜΑΚΡΑΚΩΜΗΣ</t>
  </si>
  <si>
    <t>ΜΟΥΣΙΚΟ ΓΥΜΝΑΣΙΟ</t>
  </si>
  <si>
    <t>ΓΕΛ ΜΑΛΕΣΙΝΑΣ</t>
  </si>
  <si>
    <t>1ο ΓΕΛ</t>
  </si>
  <si>
    <t>5ο ΓΥΜΝΑΣΙΟ</t>
  </si>
  <si>
    <t>3ο ΕΠΑΛ</t>
  </si>
  <si>
    <t>ΓΥΜΝ.ΜΩΛΟΥ</t>
  </si>
  <si>
    <t>ΓΥΜ. ΡΟΔΙΤΣΑΣ</t>
  </si>
  <si>
    <t>ΓΕΛ Κ.ΤΙΘ.</t>
  </si>
  <si>
    <t>6ο ΓΥΜΝΑΣΙΟ</t>
  </si>
  <si>
    <t>ΓΕΛ ΥΠΑΤΗΣ</t>
  </si>
  <si>
    <t>ΓΥΜΝΑΣΙΟ ΑΤΑΛΑΝΤΗΣ</t>
  </si>
  <si>
    <t>ΓΕΛ ΕΛΑΤΕΙΑΣ</t>
  </si>
  <si>
    <t>ΓΥΜΝ.ΜΑΛΕΣΙΝΑΣ</t>
  </si>
  <si>
    <t>ΓΥΜΝ.Κ.ΤΙΘΟΡΕΑΣ</t>
  </si>
  <si>
    <t>ΓΥΜΝ. ΜΑΡΤΙΝΟΥ</t>
  </si>
  <si>
    <t>ΕΕΕΕΚ</t>
  </si>
  <si>
    <t>ΓΥΜΝ. ΑΓ. ΚΩΝ/ΝΟΥ</t>
  </si>
  <si>
    <t>ΓΕΛ ΛΙΒΑΝΑΤΩΝ</t>
  </si>
  <si>
    <t>ΓΕΛ ΣΤΥΛΙΔΑΣ</t>
  </si>
  <si>
    <t>ΓΕΛ ΜΑΚΡΑΚΩΜΗΣ</t>
  </si>
  <si>
    <t>ΓΥΜΝΑΣΙΟ ΣΠΕΡΧΕΙΑΔΑΣ</t>
  </si>
  <si>
    <t>ΕΠΑΛ ΑΤΑΛΑΝΤΗΣ</t>
  </si>
  <si>
    <t>ΓΕΛ ΑΤΑΛΑΝΤΗΣ</t>
  </si>
  <si>
    <t>2ο ΕΠΑΛ</t>
  </si>
  <si>
    <t>ΓΥΜΝΑΣΙΟ ΕΛΑΤΕΙΑΣ</t>
  </si>
  <si>
    <t xml:space="preserve">ΓΥΜΝΑΣΙΟ ΜΟΣΧΟΧΩΡΙΟΥ </t>
  </si>
  <si>
    <t>ΠΕ06</t>
  </si>
  <si>
    <t>7ο ΓΥΜΝΑΣΙΟ ΛΑΜΙΑΣ</t>
  </si>
  <si>
    <t xml:space="preserve"> ΓΥΜΝΑΣΙΟ ΔΟΜΟΚΟΥ </t>
  </si>
  <si>
    <t>4ο ΓΥΜΝΑΣΙΟ ΛΑΜΙΑΣ</t>
  </si>
  <si>
    <t xml:space="preserve">ΓΥΜΝΑΣΙΟ ΣΠΕΡΧΕΙΑΔΑΣ </t>
  </si>
  <si>
    <t>ΠΕ12.10</t>
  </si>
  <si>
    <t>3 ΓΕΛ</t>
  </si>
  <si>
    <t>ΠΕ05</t>
  </si>
  <si>
    <t>2ο ΓΥΜ ΝΑΣΙΟ ΛΑΜΙΑΣ</t>
  </si>
  <si>
    <t>ΓΕΝΙΚΟ ΛΥΚΕΙΟ ΜΑΚΡΑΚΩΜΗΣ</t>
  </si>
  <si>
    <t>1ο ΛΥΚΕΙΟ ΛΑΜΙΑΣ</t>
  </si>
  <si>
    <t>ΓΥΝ. ΑΤΑΛΑΝΤΗΣ</t>
  </si>
  <si>
    <t xml:space="preserve">8ο ΓΥΜΝΑΣΙΟ ΡΟΔΙΤΣΑ </t>
  </si>
  <si>
    <t xml:space="preserve">ΓΥΜΝΑΣΙΟ ΛΙΑΝΟΚΛΑΔΙΟΥ </t>
  </si>
  <si>
    <t xml:space="preserve">ΓΕΝΙΚΟ ΛΥΚΕΙΟ ΠΕΛΑΣΓΙΑΣ </t>
  </si>
  <si>
    <t>5ο ΓΥΜΝΑΣΙΟ ΛΑΜΙΑΣ</t>
  </si>
  <si>
    <t>ΠΕ17.03</t>
  </si>
  <si>
    <t>3ο ΕΠΑΛ Λ</t>
  </si>
  <si>
    <t>2ο ΛΥΚΕΙΟ ΛΑΜΙΑΣ</t>
  </si>
  <si>
    <t xml:space="preserve"> ΓΥΜΝΑΣΙΟ ΑΜΦΙΚΛΕΙΑΣ </t>
  </si>
  <si>
    <t>ΓΥΜΝΑΣΙΟ ΣΤΥΛΙΔΑΣ</t>
  </si>
  <si>
    <t>ΕΣΠΕΡΙΝΟ ΓΕΝΙΚΟ ΛΥΚΕΙΟ ΛΑΜΙΑΣ</t>
  </si>
  <si>
    <t xml:space="preserve">ΓΕΝΙΚΟ ΛΥΚΕΙΟ ΣΠΕΡΧΕΙΑΔΑΣ </t>
  </si>
  <si>
    <t xml:space="preserve"> ΓΥΜΝΑΣΙΟ ΜΑΛΕΣΙΝΑΣ </t>
  </si>
  <si>
    <t xml:space="preserve">ΓΥΜΝΑΣΙΟ ΠΕΛΑΣΓΙΑΣ </t>
  </si>
  <si>
    <t xml:space="preserve"> ΓΥΜΝΑΣΙΟ ΜΑΚΡΑΚΩΜΗΣ</t>
  </si>
  <si>
    <t>ΠΕ14.05</t>
  </si>
  <si>
    <t xml:space="preserve"> ΓΥΜΝΑΣΙΟ ΕΛΑΤΕΙΑΣ </t>
  </si>
  <si>
    <t>ΔΠ-Α ΔΙΕΥΘΥΝΣΗΣ Δ.Ε. ΦΘΙΩΤΙΔΑΣ</t>
  </si>
  <si>
    <t xml:space="preserve">ΓΥΜΝΑΣΙΟ ΜΩΛΟΥ </t>
  </si>
  <si>
    <t xml:space="preserve">ΓΕΝΙΚΟ ΛΥΚΕΙΟ ΔΟΜΟΚΟΥ </t>
  </si>
  <si>
    <t>3ο ΓΥΜΝΑΣΙΟ ΛΑΜΙΑΣ</t>
  </si>
  <si>
    <t xml:space="preserve">ΓΕΝΙΚΟ ΛΥΚΕΙΟ ΑΤΑΛΑΝΤΗΣ </t>
  </si>
  <si>
    <t xml:space="preserve"> ΓΥΜΝΑΣΙΟ ΚΑΤΩ ΤΙΘΟΡΕΑΣ </t>
  </si>
  <si>
    <t>6ο ΓΕΝΙΚΟ ΛΥΚΕΙΟ ΛΑΜΙΑΣ</t>
  </si>
  <si>
    <t>ΜΟΥΣΙΚΟ ΓΥΜΝΑΣΙΟ ΛΑΜΙΑΣ</t>
  </si>
  <si>
    <t>ΠΕ18.12</t>
  </si>
  <si>
    <t>ΓΥΜΝΑΣΙΟ ΔΟΜΟΚΟΥ</t>
  </si>
  <si>
    <t>1ο ΓΥΜΝΑΣΙΟ ΛΑΜΙΑΣ</t>
  </si>
  <si>
    <t>5ο ΓΕΝΙΚΟ ΛΥΚΕΙΟ</t>
  </si>
  <si>
    <t xml:space="preserve">ΓΥΜΝΑΣΙΟ ΥΠΑΤΗΣ </t>
  </si>
  <si>
    <t>ΜΑΤΣΟΥΚΑΣ</t>
  </si>
  <si>
    <t>ΑΘΑΝΑΣΙΟΥ ΝΙΚΟΛΑΟΣ</t>
  </si>
  <si>
    <t>ΠΕ 19</t>
  </si>
  <si>
    <t>ΓΕΛ ΜΩΛΟΥ</t>
  </si>
  <si>
    <t>ΑΠΟΣΤΟΛΟΠΟΥΛΟΣ ΠΑΝΑΓΙΩΤΗΣ</t>
  </si>
  <si>
    <t>ΠΕ 03</t>
  </si>
  <si>
    <t>ΑΠΟΣΤΟΛΟΠΟΥΛΟΣ ΒΑΣΙΛΕΙΟΣ</t>
  </si>
  <si>
    <t>ΓΥΜ ΜΟΣΧΟΧΩΡΙΟΥ</t>
  </si>
  <si>
    <t>7ο ΓΥΜΝΑΣΙΟ</t>
  </si>
  <si>
    <t>ΒΑΛΑΤΣΟΣ ΓΕΩΡΓΙΟΣ</t>
  </si>
  <si>
    <t>ΠΕ 04.01</t>
  </si>
  <si>
    <t>5ο ΓΥΜ</t>
  </si>
  <si>
    <t>2ο ΓΥΜ</t>
  </si>
  <si>
    <t>ΒΟΥΡΛΑΚΗΣ ΑΘΑΝΑΣΙΟΣ</t>
  </si>
  <si>
    <t xml:space="preserve"> </t>
  </si>
  <si>
    <t>ΠΕ 12.04</t>
  </si>
  <si>
    <t>ΓΕΩΡΓΙΑΔΗΣ ΒΑΣΙΛΕΙΟΣ</t>
  </si>
  <si>
    <t>ΓΥΜ ΣΠΕΡΧΕΙΑΔΑΣ</t>
  </si>
  <si>
    <t>ΓΕΩΡΓΙΟΥ ΘΕΟΔΩΡΟΣ</t>
  </si>
  <si>
    <t>ΠΕ 18.13</t>
  </si>
  <si>
    <t>ΓΥΜ ΔΟΜΟΚΟΥ</t>
  </si>
  <si>
    <t>ΓΙΔΟΓΙΑΝΝΟΥ ΣΕΒΑΣΤΗ</t>
  </si>
  <si>
    <t>ΠΕ 05</t>
  </si>
  <si>
    <t>8ο ΓΥΜΝΑΣΙΟ</t>
  </si>
  <si>
    <t>ΓΚΑΡΕΛΗΣ ΑΝΑΣΤΑΣΙΟΣ</t>
  </si>
  <si>
    <t>ΓΚΙΚΑ ΙΟΥΛΙΑ</t>
  </si>
  <si>
    <t>ΓΥΜ ΛΙΑΝΟΚΛΑΔΙΟΥ</t>
  </si>
  <si>
    <t>ΓΚΟΤΖΑΜΑΝΗΣ ΟΔΥΣΣΕΑΣ</t>
  </si>
  <si>
    <t>ΠΕ 02</t>
  </si>
  <si>
    <t>ΓΡΙΒΑΣ ΔΗΜΗΤΡΙΟΣ</t>
  </si>
  <si>
    <t>ΓΩΓΟΥΛΟΣ ΠΕΤΡΟΣ</t>
  </si>
  <si>
    <t>ΔΑΡΑ ΠΑΝΑΓΙΩΤΑ</t>
  </si>
  <si>
    <t>ΔΑΡΡΑ ΟΙΚΟΝΟΜΟΥ ΑΛΕΞΑΝΔΡΑ</t>
  </si>
  <si>
    <t>ΓΕΛ ΛΑΡΥΜΝΑΣ</t>
  </si>
  <si>
    <t>ΔΑΦΝΑΣ ΙΩΑΝΝΗΣ</t>
  </si>
  <si>
    <t>5ο ΓΕΛ</t>
  </si>
  <si>
    <t>ΔΗΜΗΤΡΙΟΥ ΠΑΠΑΓΙΩΤΑ</t>
  </si>
  <si>
    <t>ΓΥΜ ΚΑΜ.ΒΟΥΡΛΩΝ</t>
  </si>
  <si>
    <t>ΕΥΘΥΜΙΟΥ ΑΘΑΝΑΣΙΟΣ</t>
  </si>
  <si>
    <t>ΠΕ 04.05</t>
  </si>
  <si>
    <t>ΓΥΜ ΜΑΡΤΙΝΟΥ</t>
  </si>
  <si>
    <t>ΕΥΘΥΜΙΟΥ ΜΑΡΙΑ</t>
  </si>
  <si>
    <t>ΓΥΜ ΛΙΒΑΝΑΤΩΝ</t>
  </si>
  <si>
    <t>ΖΑΧΟΣ ΓΕΩΡΓΙΟΣ</t>
  </si>
  <si>
    <t>ΖΩΓΛΟΠΙΤΗΣ ΙΩΑΝΝΗΣ</t>
  </si>
  <si>
    <t>3ο ΓΥΜ</t>
  </si>
  <si>
    <t>ΗΛΙΟΠΟΥΛΟΥ ΒΑΣΙΛΙΚΗ</t>
  </si>
  <si>
    <t>ΘΕΟΔΩΡΑΚΗΣ ΛΑΜΠΡΟΣ</t>
  </si>
  <si>
    <t>ΓΕΛ ΔΟΜΟΚΟΥ</t>
  </si>
  <si>
    <t>ΘΕΟΔΩΡΟΠΟΥΛΟΣ ΑΘΑΝΑΣΙΟΣ</t>
  </si>
  <si>
    <t>ΙΩΑΝΝΙΔΗΣ ΠΑΝΑΓΙΩΤΗΣ</t>
  </si>
  <si>
    <t>ΓΕΛ ΠΕΛΑΣΓΙΑΣ</t>
  </si>
  <si>
    <t>ΚΑΚΚΑΒΑΣ ΚΩΝ/ΝΟΣ</t>
  </si>
  <si>
    <t>ΚΑΛΑΝΤΖΗΣ ΓΕΩΡΓΙΟΣ</t>
  </si>
  <si>
    <t>ΚΑΛΛΙΩΡΑΣ ΧΡΗΣΤΟΣ</t>
  </si>
  <si>
    <t>ΠΕ 17.03</t>
  </si>
  <si>
    <t>ΚΑΛΤΣΑΣ ΙΩΑΝΝΗΣ</t>
  </si>
  <si>
    <t>ΠΕ 09</t>
  </si>
  <si>
    <t>ΚΑΡΑΓΕΩΡΓΟΣ ΑΘΑΝΑΣΙΟΣ</t>
  </si>
  <si>
    <t>ΚΑΡΑΘΕΟΔΩΡΟΣ ΑΘΑΝΑΣΙΟΣ</t>
  </si>
  <si>
    <t>ΓΥΜ ΣΤΥΛΙΔΑΣ</t>
  </si>
  <si>
    <t>ΚΑΡΑΚΩΣΤΑΣ ΑΛΕΞΑΝΔΡΟΣ</t>
  </si>
  <si>
    <t>ΚΑΡΑΜΗΤΡΟΣ ΑΘΑΝΑΣΙΟΣ</t>
  </si>
  <si>
    <t>ΕΣΠΕΡΙΝΟ ΓΕΛ</t>
  </si>
  <si>
    <t>ΕΣΠΕΡΙΝΟ ΓΥΜΝΑΣΙΟ</t>
  </si>
  <si>
    <t>ΚΑΤΣΑΟΥΝΟΣ ΘΕΜΙΣΤΟΚΛΗΣ</t>
  </si>
  <si>
    <t>ΓΕΛ ΚΑΜ.ΒΟΥΡΛΩΝ</t>
  </si>
  <si>
    <t>ΚΙΣΣΑΣ ΔΗΜΗΤΡΙΟΣ</t>
  </si>
  <si>
    <t>ΓΕΛ ΣΠΕΡΧΕΙΑΔΑΣ</t>
  </si>
  <si>
    <t>ΚΟΤΡΩΤΣΟΣ ΑΘΑΝΑΣΙΟΣ</t>
  </si>
  <si>
    <t>ΓΕΛ Κ.ΤΙΘΟΡΕΑΣ</t>
  </si>
  <si>
    <t>ΚΟΥΤΣΟΝΙΚΑ ΑΝΔΡΟΝΙΚΗ</t>
  </si>
  <si>
    <t>ΠΕ 10</t>
  </si>
  <si>
    <t>ΚΡΕΜΑΛΑΣ ΝΙΚΟΛΑΟΣ</t>
  </si>
  <si>
    <t>ΠΕ 01</t>
  </si>
  <si>
    <t>ΓΥΜ ΠΕΛΑΣΓΙΑΣ</t>
  </si>
  <si>
    <t>ΚΥΡΙΟΠΟΥΛΟΣ ΔΗΜΗΤΡΙΟΣ</t>
  </si>
  <si>
    <t>ΓΥΜ ΟΜΒΡΙΑΚΗΣ</t>
  </si>
  <si>
    <t>ΚΥΡΤΣΟΚΩΣΤΑΣ ΓΕΩΡΓΙΟΣ</t>
  </si>
  <si>
    <t>ΚΩΣΤΟΠΟΥΛΟΥ ΧΡΥΣΑΥΓΗ</t>
  </si>
  <si>
    <t>ΛΑΖΑΡΟΥ ΣΩΤΗΡΙΑ</t>
  </si>
  <si>
    <t>ΓΥΜ ΜΑΚΡΑΚΩΜΗΣ</t>
  </si>
  <si>
    <t>ΛΑΜΠΡΙΝΙΔΗΣ ΠΑΝΑΓΙΩΤΗΣ</t>
  </si>
  <si>
    <t>ΓΥΜ ΑΤΑΛΑΝΤΗΣ</t>
  </si>
  <si>
    <t>ΜΑΝΤΑΦΟΥΝΗΣ ΑΘΑΝΑΣΙΟΣ</t>
  </si>
  <si>
    <t>ΓΥΜ ΡΑΧΩΝ</t>
  </si>
  <si>
    <t>ΜΑΝΤΖΟΥΚΑΣ ΑΘΑΝΑΣΙΟΣ</t>
  </si>
  <si>
    <t>ΜΠΑΪΚΟΥΣΗΣ ΣΠΥΡΙΔΩΝ</t>
  </si>
  <si>
    <t>ΜΠΑΛΤΑΔΟΥΡΟΣ ΣΕΡΑΦΕΙΜ</t>
  </si>
  <si>
    <t>ΜΠΑΦΟΥΤΣΟΥ ΜΑΡΙΑ</t>
  </si>
  <si>
    <t>ΓΥΜ ΜΑΛΕΣΙΝΑΣ</t>
  </si>
  <si>
    <t>ΜΠΕΣΙΡΗ ΧΡΥΣΟΥΛΑ</t>
  </si>
  <si>
    <t>ΓΥΜ Κ.ΤΙΘΟΡΕΑΣ</t>
  </si>
  <si>
    <t>3ο ΓΥΜ. ΠΑΛΛΗΝΗΣ</t>
  </si>
  <si>
    <t>ΜΠΕΣΙΟΥ ΕΛΕΝΗ</t>
  </si>
  <si>
    <t>ΓΥΜ ΑΜΦΙΚΛΕΙΑΣ</t>
  </si>
  <si>
    <t>ΜΠΟΥΡΑ ΓΙΑΝΝΟΥΛΑ</t>
  </si>
  <si>
    <t>1ο ΓΥΜ ΡΑΧΩΝ</t>
  </si>
  <si>
    <t>ΜΠΟΥΡΓΑΝΟΣ ΓΕΩΡΓΙΟΣ</t>
  </si>
  <si>
    <t>ΠΑΛΛΑΣ ΔΗΜΟΣ</t>
  </si>
  <si>
    <t>4ο ΓΥΜΝΑΣΙΟ</t>
  </si>
  <si>
    <t>ΠΑΝΑΓΙΩΤΟΥ ΠΕΛΑΓΙΑ</t>
  </si>
  <si>
    <t>ΓΕΛ ΜΑΡΤΙΝΟΥ</t>
  </si>
  <si>
    <t>ΠΑΠΑΔΗΜΗΤΡΙΟΥ ΒΑΣΙΛΕΙΟΣ</t>
  </si>
  <si>
    <t>ΓΥΜ ΜΩΛΟΥ</t>
  </si>
  <si>
    <t>ΠΑΠΑΝΑΣΤΑΣΙΟΥ ΝΙΚΟΛΑΟΣ</t>
  </si>
  <si>
    <t>6ο ΓΕΛ</t>
  </si>
  <si>
    <t>ΠΑΠΑΝΤΩΝΙΟΥ ΕΛΕΝΗ</t>
  </si>
  <si>
    <t>ΠΑΠΑΧΡΗΣΤΟΥ ΣΤΕΡΓΙΑΝΗ</t>
  </si>
  <si>
    <t>ΠΑΠΙΣΤΑΣ ΦΩΤΙΟΣ</t>
  </si>
  <si>
    <t>3ο ΓΥΜΝΑΣΙΟ</t>
  </si>
  <si>
    <t>ΠΕΤΡΗΣ ΛΑΜΠΡΟΣ</t>
  </si>
  <si>
    <t>ΓΥΜ ΑΓ.ΚΩΝΣΤΑΝΤΙΝΟΥ</t>
  </si>
  <si>
    <t>ΠΕΤΡΟΥ ΕΥΑΓΓΕΛΙΑ</t>
  </si>
  <si>
    <t>ΠΕ 20</t>
  </si>
  <si>
    <t>ΠΕΤΡΟΥ ΠΕΤΡΟΣ</t>
  </si>
  <si>
    <t>ΠΟΡΡΟΣ ΑΝΤΩΝΙΟΣ</t>
  </si>
  <si>
    <t>ΠΡΟΒΟΠΟΥΛΟΣ ΗΛΙΑΣ</t>
  </si>
  <si>
    <t>ΡΑΧΙΩΤΟΥ ΛΕΜΟΝΙΑ</t>
  </si>
  <si>
    <t>ΠΕ</t>
  </si>
  <si>
    <t>ΡΕΝΤΙΦΗΣ ΓΕΩΡΓΙΟΣ</t>
  </si>
  <si>
    <t>ΓΥΜ  ΜΟΣΧΟΧΩΡΙΟΥ</t>
  </si>
  <si>
    <t>ΜΟΥΣΙΚΟ ΣΧΟΛΕΙΟ</t>
  </si>
  <si>
    <t>ΣΒΩΛΗΣ ΙΩΑΝΝΗΣ</t>
  </si>
  <si>
    <t>ΣΥΚΙΩΤΗΣ ΑΠΟΣΤΟΛΟΣ</t>
  </si>
  <si>
    <t>ΤΖΑΝΕΤΑΚΗΣ ΠΑΝΑΓΙΩΤΗΣ</t>
  </si>
  <si>
    <t>2ο ΓΥΜΝΑΣΙΟ</t>
  </si>
  <si>
    <t>ΤΡΑΓΟΠΟΥΛΟΣ ΙΩΑΝΝΗΣ</t>
  </si>
  <si>
    <t>ΠΕ 17.01</t>
  </si>
  <si>
    <t>1ο ΕΠΑΛ ΑΤΑΛΑΝΤΗΣ</t>
  </si>
  <si>
    <t>ΤΡΙΑΝΤΑΦΥΛΛΟΥ ΔΗΜΗΤΡΙΟΣ</t>
  </si>
  <si>
    <t>ΠΕ 18.12</t>
  </si>
  <si>
    <t>ΤΡΙΑΝΤΗΣ ΕΥΑΓΓΕΛΟΣ</t>
  </si>
  <si>
    <t>ΤΣΑΠΑΛΗ ΕΛΕΝΗ</t>
  </si>
  <si>
    <t>ΤΣΙΑΚΑ ΔΗΜΗΤΡΑ</t>
  </si>
  <si>
    <t>ΤΣΙΜΙΝΙΚΑΚΗ ΔΕΣΠΟΙΝΑ</t>
  </si>
  <si>
    <t>ΠΕ 14.04</t>
  </si>
  <si>
    <t>ΦΛΩΚΑΤΟΥΛΑΣ ΓΕΩΡΓΙΟΣ</t>
  </si>
  <si>
    <t>ΦΥΤΙΛΗ ΠΑΝΑΓΙΩΤΑ</t>
  </si>
  <si>
    <t>1ο ΕΚ</t>
  </si>
  <si>
    <t>ΧΑΡΙΛΑΣ ΓΕΩΡΓΙΟΣ</t>
  </si>
  <si>
    <t>ΧΟΝΔΡΑΛΗΣ ΗΛΙΑΣ</t>
  </si>
  <si>
    <t>ΧΟΝΔΡΑΛΗΣ ΧΑΡΑΛΑΜΠΟΣ</t>
  </si>
  <si>
    <t>ΓΥΜ ΥΠΑΤΗΣ</t>
  </si>
  <si>
    <t>ΓEΛ ΜΑΚΡΑΚΩΜΗΣ</t>
  </si>
  <si>
    <t>ΣΕΙΡΑ</t>
  </si>
  <si>
    <t>ΑΓΓΕΛΑΚΟΠΟΥΛΟΣ ΑΝΔΡΕΑΣ</t>
  </si>
  <si>
    <t>ΑΔΑΜ ΣΩΤΗΡΙΑ</t>
  </si>
  <si>
    <t>7ο ΓΥΜ</t>
  </si>
  <si>
    <t>ΑΡΓΥΡΟΠΟΥΛΟΣ ΧΡΗΣΤΟΣ</t>
  </si>
  <si>
    <t>ΒΑΣΙΛΕΙΟΥ ΔΗΜΗΤΡΙΟΣ</t>
  </si>
  <si>
    <t>ΠΕ 17.02</t>
  </si>
  <si>
    <t>ΓΚΙΟΛΑΣ ΣΤΑΥΡΟΣ</t>
  </si>
  <si>
    <t>ΓΙΑΝΝΑΚΑΣ ΓΕΩΡΓΙΟΣ</t>
  </si>
  <si>
    <t>ΖΕΡΒΑΣ ΛΕΩΝΙΔΑΣ</t>
  </si>
  <si>
    <t>ΚΑΠΠΟΥ ΑΓΓΕΛΙΚΗ</t>
  </si>
  <si>
    <t>ΚΑΡΑΓΕΩΡΓΟΣ ΓΕΩΡΓΙΟΣ</t>
  </si>
  <si>
    <t>ΚΑΤΣΑΟΥΝΟΣ ΓΕΩΡΓΙΟΣ</t>
  </si>
  <si>
    <t>ΚΟΜΙΑΝΟΣ ΚΩΝ/ΝΟΣ</t>
  </si>
  <si>
    <t>ΚΟΝΤΕΛΕΣ ΗΛΙΑΣ</t>
  </si>
  <si>
    <t>ΚΟΤΣΙΑΦΙΤΗΣ ΑΘΑΝΑΣΙΟΣ</t>
  </si>
  <si>
    <t>ΛΑΜΠΡΙΝΙΔΗΣ ΔΗΜΗΤΡΙΟΣ</t>
  </si>
  <si>
    <t>ΜΑΡΓΙΩΛΑΣ ΓΕΩΡΓΙΟΣ</t>
  </si>
  <si>
    <t>ΜΙΧΑ ΜΑΡΙΑ</t>
  </si>
  <si>
    <t>ΜΠΕΤΑ ΣΩΤΗΡΙΑ</t>
  </si>
  <si>
    <t>ΜΠΟΥΛΑΛΑΣ ΙΩΑΝΝΗΣ</t>
  </si>
  <si>
    <t>ΓΥΜ ΕΛΑΤΕΙΑΣ</t>
  </si>
  <si>
    <t>ΣΠΑΛΙΩΡΑ ΑΦΡΟΔΙΤΗ</t>
  </si>
  <si>
    <t>ΣΠΑΛΙΩΡΑΣ ΚΩΝ/ΝΟΣ</t>
  </si>
  <si>
    <t>ΤΖΗΜΑΣ ΝΙΚΟΛΑΟΣ</t>
  </si>
  <si>
    <t>ΤΣΑΜΑΔΙΑΣ ΓΕΩΡΓΙΟΣ</t>
  </si>
  <si>
    <t>ΤΣΙΤΣΙΠΗΣ ΓΕΩΡΓΙΟΣ</t>
  </si>
  <si>
    <t>ΧΡΙΣΤΟΔΟΥΛΟΥ ΕΥΑΓΓΕΛΙΑ</t>
  </si>
  <si>
    <t>ΝΤΟΝΤΟΣ ΑΛΕΞΑΝΔΡΟΣ</t>
  </si>
  <si>
    <t>ΠΕ18.18</t>
  </si>
  <si>
    <t>ΜΠΑΜΠΑΣΗΣ ΔΗΜΗΤΡΙΟΣ</t>
  </si>
  <si>
    <t>ΔΟΥΡΟΣ ΧΑΡΑΛΑΜΠΟΣ</t>
  </si>
  <si>
    <t>ΜΕΛΙΓΓΑΣ ΚΩΝ/ΝΟΣ</t>
  </si>
  <si>
    <t>ΚΑΡΑΝΤΖΟΥΝΗ ΒΑΣΙΛΙΚΗ</t>
  </si>
  <si>
    <t>ΠΕ11.01</t>
  </si>
  <si>
    <t>ΚΕΦΑΛΗΝΟΣ ΕΜΜΑΝΟΥΗΛ</t>
  </si>
  <si>
    <t>ΠΕ04. 02</t>
  </si>
  <si>
    <t>1ο ΓΥΜ</t>
  </si>
  <si>
    <t>8ο ΓΥΜ</t>
  </si>
  <si>
    <t>6ο ΓΥΜ</t>
  </si>
  <si>
    <t>1η ΠΡΟΤΙΜΗΣΗ (ΔΕΝ ΠΛΗΡΕΙ ΤΙΣ ΠΡΟΫΠΟΘΕΣΕΙΣ)</t>
  </si>
  <si>
    <t>ΓΥΜ ΛΑΡΥΜΝΑΣ</t>
  </si>
  <si>
    <t>4ο ΓΥΜ</t>
  </si>
  <si>
    <t>ΓΥΜ-Λ.Τ. ΜΟΣΧΟΧΩΡΙΟΥ</t>
  </si>
  <si>
    <t>ΚΑΛΙΩΡΑΣ ΧΡΗΣΤΟΣ</t>
  </si>
  <si>
    <t>2η ΠΡΟΤΙΜΗΣΗ (ΔΕΝ ΠΛΗΡΕΙ ΤΙΣ ΠΡΟΫΠΟΘΕΣΕΙΣ)</t>
  </si>
  <si>
    <t>ΑΠΟΣΤΟΛΟΠΟΥΛΟΥ ΒΑΣΙΛΙΚΗ</t>
  </si>
  <si>
    <t>ΓΥΜ-Λ.Τ. Ν.ΜΟΝΑΣΤΗΡΙΟΥ</t>
  </si>
  <si>
    <t>ΚΑΡΑΜΗΤΣΟΥ ΑΘΑΝΑΣΙΑ</t>
  </si>
  <si>
    <t>ΚΟΤΣΙΑΦΙΤΗΣ ΒΑΣΙΛΕΙΟΣ</t>
  </si>
  <si>
    <t>3η ΠΡΟΤΙΜΗΣΗ (ΔΕΝ ΠΛΗΡΕΙ ΤΙΣ ΠΡΟΫΠΟΘΕΣΕΙΣ)</t>
  </si>
  <si>
    <t>ΠΕ 12.10</t>
  </si>
  <si>
    <t>ΑΝΔΡΕΑΔΑΚΗΣ ΙΩΑΝΝΗΣ</t>
  </si>
  <si>
    <t>ΠΕΝΤΟΒΟΥΛΟΥ ΑΝΑΣΤΑΣΙΑ</t>
  </si>
  <si>
    <t>ΕΕΕΕΚ ΡΕΘΥΜΝΟΥ</t>
  </si>
  <si>
    <t>ΕΕΕΕΚ ΦΘΙΩΤΙΔΑΣ</t>
  </si>
  <si>
    <t>ΚΑΡΑΓΕΩΡΓΟΥ ΕΙΡΗΝΗ</t>
  </si>
  <si>
    <t>ΕΣΠΕΡΙΝΟ ΓΥΜΝΑΣΙΟ-Λ.Τ. ΛΕΡΟΥ</t>
  </si>
  <si>
    <t>ΣΑΪΤΗ ΕΥΘΥΜΙΑ</t>
  </si>
  <si>
    <t>ΕΙΔΙΚΟ ΕΠΑΓΓΕΛΜΑΤΙΚΟ ΓΥΜΝΑΣΙΟ</t>
  </si>
  <si>
    <t>ΠΡΟΤΙΜΗΣΕΙΣ</t>
  </si>
  <si>
    <t>ΣΕΙΡΑ ΠΡΟΤΙΜΗΣΗΣ</t>
  </si>
  <si>
    <t>ΤΕΛΙΚΟΣ ΑΝΑΜΟΡΦΩΜΕΝΟΣ ΠΙΝΑΚΑΣ ΥΠΟΨΗΦΙΩΝ ΔΙΕΥΘΥΝΤΩΝ ΠΟΥ ΠΛΗΡΟΥΝ ΤΑ ΤΥΠΙΚΑ ΠΡΟΣΟΝΤΑ</t>
  </si>
  <si>
    <t>ΤΕΛΙΚΟΣ ΑΝΑΜΟΡΦΩΜΕΝΟΣ ΠΙΝΑΚΑΣ ΑΝΤΙΚΕΙΜΕΝΙΚΩΝ ΜΟΡΙΩΝ ΥΠΟΨΗΦΙΩΝ ΔΙΕΥΘΥΝΤΏΝ</t>
  </si>
  <si>
    <t xml:space="preserve">1η ΠΡΟΤΙΜΗΣΗ </t>
  </si>
  <si>
    <t xml:space="preserve">ΜΕΤΑΠΤΥΧΙΑΚΟ </t>
  </si>
  <si>
    <t xml:space="preserve">ΔΕΥΤΕΡΟ ΠΤΥΧΙΟ ΑΕΙ -ΤΕΙ </t>
  </si>
  <si>
    <t>ΔΙΔΑΚΤ+ ΜΕΤΑΠΤ</t>
  </si>
  <si>
    <t>0,5   (1)</t>
  </si>
  <si>
    <t>2η ΞΕΝΗ ΓΛΩΣΣΑ ΕΠ/ΔΟΥ  &gt; Β2</t>
  </si>
  <si>
    <t>ΔΙΔΑΚΤ  ΥΠΗΡ ΣΕ ΑΕΙ &gt;6 ΜΗΝ</t>
  </si>
  <si>
    <t>ΔΙΔΑΚΤ ΥΠΗΡ ΣΧΟΛ. ΣΥΜΒ. -ΥΠΕΥΘ. ΣΧ. ΔΡΑΣΤ.- ΚΕΣΥΠ- ΓΡΑΣΕΠ -ΓΡΑΣΥ -ΕΚΦΕ -ΚΕΠΛΗΝΕΤ -ΚΠΕ -ΣΣΝ -ΕΠΕΑΕΚ</t>
  </si>
  <si>
    <t>1/έτος  (2)</t>
  </si>
  <si>
    <t>ΔΙΔΑΚΤΙΚΗ ΥΠΗΡΕΣΙΑ  (&gt;= 8 ετων)</t>
  </si>
  <si>
    <t>β. ΠΡΟΪΣΤ. ΕΚΠ. ΘΕΜ. - ΥΠΟΔ. ΣΧΟΛ, ΣΕΚ, ΕΚ -    ΥΠΟΔ. ΣΔΕ, ΔΙΕΚ, ΣΕΚ - ΥΠΕΥΘ. ΤΟΜ. ΣΕΚ, ΕΚ</t>
  </si>
  <si>
    <t>γ. ΑΣΚΗΣΗ ΚΑΘΗΚ. ΥΠΕΥΘ. ΣΧ. ΔΡΑΣΤ.- ΚΕΣΥΠ- ΓΡΑΣΕΠ -ΓΡΑΣΥ -ΕΚΦΕ -ΚΕΠΛΗΝΕΤ -ΚΠΕ -ΣΣΝ -ΕΠΕΑΕΚ</t>
  </si>
  <si>
    <t>ΑΘΡΟΙΣΤΙΚΑ α+β+γ</t>
  </si>
  <si>
    <t>ΑΙΡΕΤΟΣ ΣΕ ΚΥΣΔΕ - ΑΠΥΣΔΕ - ΠΥΣΔΕ -            ΣΥΜΒΟΥΛΙΑ ΕΠΙΛΟΓΗΣ ΣΤΕΛΕΧΩΝ</t>
  </si>
  <si>
    <t>&lt;= 10</t>
  </si>
  <si>
    <t>&lt;=10</t>
  </si>
  <si>
    <t>ΣΥΝΟΛΟ ΜΟΝΑΔΩΝ ΕΠΙΣΤΗΜΟΝΙΚΗΣ - ΠΑΙΔΑΓΩΓΙΚΗΣ ΣΥΓΚΡΟΤΗΣΗΣ</t>
  </si>
  <si>
    <t>ΣΥΝΟΛΟ ΜΟΝΑΔΩΝ ΥΠΗΡΕΣΙΑΚΗΣ ΚΑΤΑΣΤΑΣΗΣ</t>
  </si>
  <si>
    <t>0,5/ετος  (&lt;=2,5)</t>
  </si>
  <si>
    <t>&lt;=2,5</t>
  </si>
  <si>
    <t>ΣΥΝΟΛΟ ΜΟΝΑΔΩΝ ΔΙΟΙΚΗΤΙΚΗΣ &amp; ΚΑΘΟΔΗΓΗΤΙΚΗΣ ΕΜΠΕΙΡΙΑΣ</t>
  </si>
  <si>
    <t>&lt;=3</t>
  </si>
  <si>
    <t>&lt;=13</t>
  </si>
  <si>
    <t>ΠΤΥΧ ΑΚΑΔΗΜΙΑΣ -ΝΗΠ/ΓΩΝ</t>
  </si>
  <si>
    <t>α. ΑΣΚΗΣΗ ΚΑΘΗΚ ΠΕΡΙΦ. ΔΝΤΗ - ΣΧΟΛ. ΣΥΜΒ.-ΔΝΤΗ ΕΚΠ/ΣΗΣ-ΠΡΟΪΣΤ. ΓΡΑΦ.-  ΣΥΝΤ. ΕΚΠ/ΣΗΣ-ΠΡΟΪΣΤ.ΚΕΔΔΥ  Ή ΑΝΑΠΛ. - ΔΝΤΗΣ ΣΧΟΛ  Ή ΣΕΚ  Ή Ε.Κ  - ΔΝΤΗΣ ΣΔΕ, ΔΙΕΚ, ΣΕΚ</t>
  </si>
  <si>
    <t>ΚΡΙΤΗΡΙΟ ΕΠΙΣΤΗΜΟΝΙΚΗΣ - ΠΑΙΔΑΓΩΓΙΚΗΣ ΣΥΓΚΡΟΤΗΣΗΣ Κ΄ ΚΑΤΑΡΤΙΣΗΣ</t>
  </si>
  <si>
    <t>ΚΡΙΤΗΡΙΟ ΥΠΗΡΕΣΙΑΚΗΣ ΚΑΤΑΣΤΑΣΗΣ - ΚΑΘΟΔΗΓΗΤΙΚΗΣ &amp; ΔΙΟΙΚΗΤΙΚΗΣ ΕΜΠΕΙΡΙΑΣ</t>
  </si>
  <si>
    <t>ΣΥΝΟΛΟ ΜΟΝΑΔΩΝ ΥΠΗΡΕΣΙΑΚΗΣ ΚΑΤΑΣΤΑΣΗΣ - ΚΑΘΟΔΗΓΗΤΙΚΗΣ &amp; ΔΙΟΙΚΗΤΙΚΗΣ ΕΜΠΕΙΡΙΑΣ</t>
  </si>
  <si>
    <t>ΣΥΝΟΛΟ ΜΟΝΑΔΩΝ ΕΠΙΣΤΗΜ-ΠΑΙΔ ΣΥΓΚΡΟΤ - ΥΠΗΡ ΚΑΤΑΣΤ - ΔΙΟΙΚ. ΚΑΘΟΔ. ΕΜΠΕΙΡΙΑΣ</t>
  </si>
  <si>
    <t>&lt;=23</t>
  </si>
  <si>
    <t>ΑΡΙΘΜ. ΜΗΤΡ.</t>
  </si>
  <si>
    <t>0,25/  έτος  (&lt;=0,5)</t>
  </si>
  <si>
    <t>0,25/  έτος  (&lt;=1)</t>
  </si>
  <si>
    <t>0,4/   έτος  (&lt;=2)</t>
  </si>
  <si>
    <t>1/  ετος</t>
  </si>
  <si>
    <t>ΕΤΗΣΙΑ ΕΠΙΜΟΡΦ  (ΣΕΛΜΕ - ΣΕΛΔΕ - ΑΣΠΑΙΤΕ /ΣΕΛΕΤΕ - ΑΕΙ)</t>
  </si>
  <si>
    <t>ΣΠΥΡΟΣ Α. ΠΙΛΙΤΖΙΔΗΣ</t>
  </si>
  <si>
    <t>ΣΚΙΑΔΑΣ ΧΡΗΣΤΟΣ</t>
  </si>
  <si>
    <t>ΠΕ18.36</t>
  </si>
  <si>
    <t>Λαμία,  05-09-2017</t>
  </si>
  <si>
    <t xml:space="preserve">ΤΕΛΙΚΟΣ ΑΝΑΜΟΡΦΩΜΕΝΟΣ ΑΞΙΟΛΟΓΙΚΟΣ ΠΙΝΑΚΑΣ ΑΝΤΙΚΕΙΜΕΝΙΚΩΝ ΜΟΡΙΩΝ </t>
  </si>
  <si>
    <t>ΥΠΟΨΗΦΙΩΝ ΔΙΕΥΘΥΝΤΩΝ ΕΝΙΑΙΟΥ ΕΙΔΙΚΟΥ ΕΠΑΓΓΕΛΜΑΤΙΚΟΥ ΓΥΜΝΑΣΙΟΥ - ΛΥΚΕΙΟΥ ΛΑΜΙΑΣ</t>
  </si>
  <si>
    <t>Πράξη 23/05-09-2017</t>
  </si>
  <si>
    <t xml:space="preserve">                     Ο ΠΡΟΕΔΡΟΣ ΤΟΥ ΣΥΜΒΟΥΛΙΟΥ ΕΠΙΛΟΓΗΣ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</si>
</sst>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_-* #,##0.000\ &quot;€&quot;_-;\-* #,##0.000\ &quot;€&quot;_-;_-* &quot;-&quot;??\ &quot;€&quot;_-;_-@_-"/>
    <numFmt numFmtId="175" formatCode="0.0000"/>
    <numFmt numFmtId="176" formatCode="0.00000"/>
  </numFmts>
  <fonts count="63">
    <font>
      <sz val="10"/>
      <name val="Arial"/>
      <family val="0"/>
    </font>
    <font>
      <sz val="8"/>
      <name val="Arial"/>
      <family val="2"/>
    </font>
    <font>
      <sz val="9"/>
      <name val="Calibri"/>
      <family val="2"/>
    </font>
    <font>
      <b/>
      <sz val="10"/>
      <name val="Calibri"/>
      <family val="2"/>
    </font>
    <font>
      <b/>
      <sz val="8"/>
      <color indexed="8"/>
      <name val="Calibri"/>
      <family val="2"/>
    </font>
    <font>
      <b/>
      <sz val="8"/>
      <name val="Calibri"/>
      <family val="2"/>
    </font>
    <font>
      <b/>
      <sz val="7"/>
      <name val="Calibri"/>
      <family val="2"/>
    </font>
    <font>
      <b/>
      <sz val="7"/>
      <color indexed="8"/>
      <name val="Calibri"/>
      <family val="2"/>
    </font>
    <font>
      <b/>
      <sz val="9"/>
      <name val="Calibri"/>
      <family val="2"/>
    </font>
    <font>
      <b/>
      <sz val="9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Tahoma"/>
      <family val="2"/>
    </font>
    <font>
      <sz val="8"/>
      <color indexed="8"/>
      <name val="Tahoma"/>
      <family val="2"/>
    </font>
    <font>
      <sz val="9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b/>
      <u val="single"/>
      <sz val="20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9"/>
      <name val="Arial"/>
      <family val="2"/>
    </font>
    <font>
      <b/>
      <sz val="12"/>
      <name val="Calibri"/>
      <family val="2"/>
    </font>
    <font>
      <b/>
      <u val="single"/>
      <sz val="12"/>
      <name val="Calibri"/>
      <family val="2"/>
    </font>
    <font>
      <b/>
      <u val="single"/>
      <sz val="1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44" fontId="0" fillId="0" borderId="0" applyFont="0" applyFill="0" applyBorder="0" applyAlignment="0" applyProtection="0"/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47" fillId="19" borderId="1" applyNumberFormat="0" applyAlignment="0" applyProtection="0"/>
    <xf numFmtId="0" fontId="48" fillId="20" borderId="2" applyNumberFormat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9" fillId="27" borderId="3" applyNumberFormat="0" applyAlignment="0" applyProtection="0"/>
    <xf numFmtId="0" fontId="50" fillId="0" borderId="0" applyNumberFormat="0" applyFill="0" applyBorder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5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6" fillId="30" borderId="0" applyNumberFormat="0" applyBorder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0" fillId="31" borderId="7" applyNumberFormat="0" applyFont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1" fillId="27" borderId="1" applyNumberFormat="0" applyAlignment="0" applyProtection="0"/>
  </cellStyleXfs>
  <cellXfs count="197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2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wrapText="1" shrinkToFit="1"/>
    </xf>
    <xf numFmtId="0" fontId="8" fillId="0" borderId="10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18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2" fontId="3" fillId="3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1" fontId="3" fillId="0" borderId="1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2" fontId="8" fillId="0" borderId="10" xfId="0" applyNumberFormat="1" applyFont="1" applyFill="1" applyBorder="1" applyAlignment="1">
      <alignment horizontal="center"/>
    </xf>
    <xf numFmtId="1" fontId="8" fillId="0" borderId="10" xfId="0" applyNumberFormat="1" applyFont="1" applyFill="1" applyBorder="1" applyAlignment="1">
      <alignment horizontal="center"/>
    </xf>
    <xf numFmtId="2" fontId="8" fillId="0" borderId="10" xfId="0" applyNumberFormat="1" applyFont="1" applyFill="1" applyBorder="1" applyAlignment="1">
      <alignment/>
    </xf>
    <xf numFmtId="2" fontId="2" fillId="0" borderId="0" xfId="0" applyNumberFormat="1" applyFont="1" applyFill="1" applyAlignment="1">
      <alignment/>
    </xf>
    <xf numFmtId="0" fontId="8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8" fillId="0" borderId="11" xfId="0" applyFont="1" applyFill="1" applyBorder="1" applyAlignment="1">
      <alignment/>
    </xf>
    <xf numFmtId="0" fontId="5" fillId="0" borderId="10" xfId="0" applyFont="1" applyFill="1" applyBorder="1" applyAlignment="1">
      <alignment horizontal="left" wrapText="1"/>
    </xf>
    <xf numFmtId="0" fontId="8" fillId="0" borderId="0" xfId="0" applyFont="1" applyFill="1" applyAlignment="1">
      <alignment horizontal="left"/>
    </xf>
    <xf numFmtId="0" fontId="5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left"/>
    </xf>
    <xf numFmtId="2" fontId="3" fillId="10" borderId="10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7" fillId="32" borderId="15" xfId="0" applyFont="1" applyFill="1" applyBorder="1" applyAlignment="1">
      <alignment horizontal="center" vertical="center" wrapText="1"/>
    </xf>
    <xf numFmtId="0" fontId="7" fillId="18" borderId="15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7" fillId="10" borderId="15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wrapText="1"/>
    </xf>
    <xf numFmtId="0" fontId="8" fillId="0" borderId="17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wrapText="1" shrinkToFit="1"/>
    </xf>
    <xf numFmtId="2" fontId="8" fillId="0" borderId="10" xfId="0" applyNumberFormat="1" applyFont="1" applyFill="1" applyBorder="1" applyAlignment="1">
      <alignment horizontal="center" wrapText="1"/>
    </xf>
    <xf numFmtId="2" fontId="8" fillId="0" borderId="17" xfId="0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 wrapText="1"/>
    </xf>
    <xf numFmtId="0" fontId="8" fillId="0" borderId="18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12" fillId="0" borderId="10" xfId="36" applyFont="1" applyFill="1" applyBorder="1" applyAlignment="1">
      <alignment vertical="top" wrapText="1"/>
      <protection/>
    </xf>
    <xf numFmtId="0" fontId="12" fillId="0" borderId="0" xfId="36" applyFont="1" applyFill="1" applyBorder="1" applyAlignment="1">
      <alignment vertical="top" wrapText="1"/>
      <protection/>
    </xf>
    <xf numFmtId="0" fontId="13" fillId="33" borderId="10" xfId="37" applyFont="1" applyFill="1" applyBorder="1" applyAlignment="1">
      <alignment vertical="top" wrapText="1"/>
      <protection/>
    </xf>
    <xf numFmtId="0" fontId="14" fillId="33" borderId="10" xfId="39" applyFont="1" applyFill="1" applyBorder="1" applyAlignment="1">
      <alignment vertical="top" wrapText="1"/>
      <protection/>
    </xf>
    <xf numFmtId="0" fontId="13" fillId="0" borderId="10" xfId="36" applyFont="1" applyFill="1" applyBorder="1" applyAlignment="1">
      <alignment vertical="top" wrapText="1"/>
      <protection/>
    </xf>
    <xf numFmtId="0" fontId="13" fillId="33" borderId="10" xfId="36" applyFont="1" applyFill="1" applyBorder="1" applyAlignment="1">
      <alignment vertical="top" wrapText="1"/>
      <protection/>
    </xf>
    <xf numFmtId="0" fontId="13" fillId="33" borderId="10" xfId="38" applyFont="1" applyFill="1" applyBorder="1" applyAlignment="1">
      <alignment vertical="top" wrapText="1"/>
      <protection/>
    </xf>
    <xf numFmtId="0" fontId="13" fillId="33" borderId="10" xfId="41" applyFont="1" applyFill="1" applyBorder="1" applyAlignment="1">
      <alignment vertical="top" wrapText="1"/>
      <protection/>
    </xf>
    <xf numFmtId="0" fontId="0" fillId="0" borderId="0" xfId="0" applyBorder="1" applyAlignment="1">
      <alignment/>
    </xf>
    <xf numFmtId="0" fontId="13" fillId="34" borderId="10" xfId="37" applyFont="1" applyFill="1" applyBorder="1" applyAlignment="1">
      <alignment vertical="top" wrapText="1"/>
      <protection/>
    </xf>
    <xf numFmtId="0" fontId="13" fillId="34" borderId="0" xfId="36" applyFont="1" applyFill="1" applyBorder="1" applyAlignment="1">
      <alignment vertical="top" wrapText="1"/>
      <protection/>
    </xf>
    <xf numFmtId="0" fontId="13" fillId="33" borderId="10" xfId="34" applyFont="1" applyFill="1" applyBorder="1" applyAlignment="1">
      <alignment vertical="top" wrapText="1"/>
      <protection/>
    </xf>
    <xf numFmtId="0" fontId="13" fillId="33" borderId="10" xfId="40" applyFont="1" applyFill="1" applyBorder="1" applyAlignment="1">
      <alignment vertical="top" wrapText="1"/>
      <protection/>
    </xf>
    <xf numFmtId="0" fontId="13" fillId="34" borderId="10" xfId="37" applyFont="1" applyFill="1" applyBorder="1" applyAlignment="1">
      <alignment vertical="top" wrapText="1"/>
      <protection/>
    </xf>
    <xf numFmtId="0" fontId="12" fillId="34" borderId="10" xfId="36" applyFont="1" applyFill="1" applyBorder="1" applyAlignment="1">
      <alignment vertical="top" wrapText="1"/>
      <protection/>
    </xf>
    <xf numFmtId="0" fontId="12" fillId="33" borderId="10" xfId="35" applyFont="1" applyFill="1" applyBorder="1" applyAlignment="1">
      <alignment vertical="top" wrapText="1"/>
      <protection/>
    </xf>
    <xf numFmtId="0" fontId="13" fillId="0" borderId="0" xfId="36" applyFont="1" applyFill="1" applyBorder="1" applyAlignment="1">
      <alignment vertical="top" wrapText="1"/>
      <protection/>
    </xf>
    <xf numFmtId="0" fontId="12" fillId="34" borderId="10" xfId="35" applyFont="1" applyFill="1" applyBorder="1" applyAlignment="1">
      <alignment vertical="top" wrapText="1"/>
      <protection/>
    </xf>
    <xf numFmtId="0" fontId="12" fillId="34" borderId="0" xfId="36" applyFont="1" applyFill="1" applyBorder="1" applyAlignment="1">
      <alignment vertical="top" wrapText="1"/>
      <protection/>
    </xf>
    <xf numFmtId="0" fontId="5" fillId="0" borderId="19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0" fillId="0" borderId="10" xfId="0" applyFill="1" applyBorder="1" applyAlignment="1">
      <alignment/>
    </xf>
    <xf numFmtId="0" fontId="13" fillId="0" borderId="10" xfId="37" applyFont="1" applyFill="1" applyBorder="1" applyAlignment="1">
      <alignment vertical="top" wrapText="1"/>
      <protection/>
    </xf>
    <xf numFmtId="0" fontId="7" fillId="35" borderId="15" xfId="0" applyFont="1" applyFill="1" applyBorder="1" applyAlignment="1">
      <alignment horizontal="center" vertical="center" wrapText="1"/>
    </xf>
    <xf numFmtId="0" fontId="7" fillId="36" borderId="15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/>
    </xf>
    <xf numFmtId="1" fontId="2" fillId="36" borderId="10" xfId="0" applyNumberFormat="1" applyFont="1" applyFill="1" applyBorder="1" applyAlignment="1">
      <alignment horizontal="center"/>
    </xf>
    <xf numFmtId="0" fontId="3" fillId="36" borderId="10" xfId="0" applyFont="1" applyFill="1" applyBorder="1" applyAlignment="1">
      <alignment horizontal="center"/>
    </xf>
    <xf numFmtId="0" fontId="2" fillId="36" borderId="11" xfId="0" applyFont="1" applyFill="1" applyBorder="1" applyAlignment="1">
      <alignment horizontal="center"/>
    </xf>
    <xf numFmtId="0" fontId="2" fillId="36" borderId="0" xfId="0" applyFont="1" applyFill="1" applyAlignment="1">
      <alignment horizontal="center"/>
    </xf>
    <xf numFmtId="172" fontId="3" fillId="0" borderId="10" xfId="0" applyNumberFormat="1" applyFont="1" applyFill="1" applyBorder="1" applyAlignment="1">
      <alignment horizontal="center"/>
    </xf>
    <xf numFmtId="172" fontId="3" fillId="3" borderId="10" xfId="0" applyNumberFormat="1" applyFont="1" applyFill="1" applyBorder="1" applyAlignment="1">
      <alignment/>
    </xf>
    <xf numFmtId="172" fontId="3" fillId="10" borderId="10" xfId="0" applyNumberFormat="1" applyFont="1" applyFill="1" applyBorder="1" applyAlignment="1">
      <alignment/>
    </xf>
    <xf numFmtId="175" fontId="3" fillId="3" borderId="10" xfId="0" applyNumberFormat="1" applyFont="1" applyFill="1" applyBorder="1" applyAlignment="1">
      <alignment/>
    </xf>
    <xf numFmtId="175" fontId="3" fillId="10" borderId="10" xfId="0" applyNumberFormat="1" applyFont="1" applyFill="1" applyBorder="1" applyAlignment="1">
      <alignment/>
    </xf>
    <xf numFmtId="175" fontId="3" fillId="0" borderId="10" xfId="0" applyNumberFormat="1" applyFont="1" applyFill="1" applyBorder="1" applyAlignment="1">
      <alignment horizontal="center"/>
    </xf>
    <xf numFmtId="175" fontId="2" fillId="36" borderId="10" xfId="0" applyNumberFormat="1" applyFont="1" applyFill="1" applyBorder="1" applyAlignment="1">
      <alignment horizontal="center"/>
    </xf>
    <xf numFmtId="175" fontId="2" fillId="0" borderId="10" xfId="0" applyNumberFormat="1" applyFont="1" applyFill="1" applyBorder="1" applyAlignment="1">
      <alignment horizontal="center"/>
    </xf>
    <xf numFmtId="172" fontId="2" fillId="36" borderId="10" xfId="0" applyNumberFormat="1" applyFont="1" applyFill="1" applyBorder="1" applyAlignment="1">
      <alignment horizontal="center"/>
    </xf>
    <xf numFmtId="172" fontId="2" fillId="0" borderId="10" xfId="0" applyNumberFormat="1" applyFont="1" applyFill="1" applyBorder="1" applyAlignment="1">
      <alignment horizontal="center"/>
    </xf>
    <xf numFmtId="172" fontId="2" fillId="0" borderId="0" xfId="0" applyNumberFormat="1" applyFont="1" applyFill="1" applyAlignment="1">
      <alignment/>
    </xf>
    <xf numFmtId="0" fontId="8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wrapText="1" shrinkToFit="1"/>
    </xf>
    <xf numFmtId="2" fontId="8" fillId="0" borderId="10" xfId="0" applyNumberFormat="1" applyFont="1" applyFill="1" applyBorder="1" applyAlignment="1">
      <alignment wrapText="1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7" fillId="32" borderId="22" xfId="0" applyFont="1" applyFill="1" applyBorder="1" applyAlignment="1">
      <alignment horizontal="center" vertical="center" wrapText="1"/>
    </xf>
    <xf numFmtId="0" fontId="7" fillId="18" borderId="22" xfId="0" applyFont="1" applyFill="1" applyBorder="1" applyAlignment="1">
      <alignment horizontal="center" vertical="center" wrapText="1"/>
    </xf>
    <xf numFmtId="0" fontId="9" fillId="3" borderId="22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wrapText="1"/>
    </xf>
    <xf numFmtId="0" fontId="7" fillId="36" borderId="22" xfId="0" applyFont="1" applyFill="1" applyBorder="1" applyAlignment="1">
      <alignment horizontal="center" vertical="center" wrapText="1"/>
    </xf>
    <xf numFmtId="0" fontId="7" fillId="10" borderId="22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center"/>
    </xf>
    <xf numFmtId="0" fontId="17" fillId="0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/>
    </xf>
    <xf numFmtId="0" fontId="18" fillId="0" borderId="10" xfId="0" applyFont="1" applyFill="1" applyBorder="1" applyAlignment="1">
      <alignment horizontal="center"/>
    </xf>
    <xf numFmtId="2" fontId="18" fillId="0" borderId="10" xfId="0" applyNumberFormat="1" applyFont="1" applyFill="1" applyBorder="1" applyAlignment="1">
      <alignment/>
    </xf>
    <xf numFmtId="1" fontId="18" fillId="0" borderId="10" xfId="0" applyNumberFormat="1" applyFont="1" applyFill="1" applyBorder="1" applyAlignment="1">
      <alignment horizontal="center"/>
    </xf>
    <xf numFmtId="0" fontId="17" fillId="0" borderId="10" xfId="0" applyFont="1" applyFill="1" applyBorder="1" applyAlignment="1">
      <alignment/>
    </xf>
    <xf numFmtId="0" fontId="3" fillId="4" borderId="21" xfId="0" applyFont="1" applyFill="1" applyBorder="1" applyAlignment="1">
      <alignment horizontal="center" vertical="center"/>
    </xf>
    <xf numFmtId="0" fontId="3" fillId="4" borderId="22" xfId="0" applyFont="1" applyFill="1" applyBorder="1" applyAlignment="1">
      <alignment vertical="center" wrapText="1"/>
    </xf>
    <xf numFmtId="0" fontId="5" fillId="4" borderId="22" xfId="0" applyFont="1" applyFill="1" applyBorder="1" applyAlignment="1">
      <alignment horizontal="left" vertical="center" wrapText="1"/>
    </xf>
    <xf numFmtId="0" fontId="7" fillId="4" borderId="22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right"/>
    </xf>
    <xf numFmtId="0" fontId="18" fillId="0" borderId="0" xfId="0" applyFont="1" applyFill="1" applyAlignment="1">
      <alignment horizontal="right"/>
    </xf>
    <xf numFmtId="0" fontId="18" fillId="0" borderId="10" xfId="0" applyFont="1" applyFill="1" applyBorder="1" applyAlignment="1">
      <alignment horizontal="right"/>
    </xf>
    <xf numFmtId="0" fontId="18" fillId="37" borderId="21" xfId="0" applyFont="1" applyFill="1" applyBorder="1" applyAlignment="1">
      <alignment horizontal="center" vertical="center"/>
    </xf>
    <xf numFmtId="0" fontId="18" fillId="37" borderId="22" xfId="0" applyFont="1" applyFill="1" applyBorder="1" applyAlignment="1">
      <alignment vertical="center" wrapText="1"/>
    </xf>
    <xf numFmtId="0" fontId="18" fillId="37" borderId="22" xfId="0" applyFont="1" applyFill="1" applyBorder="1" applyAlignment="1">
      <alignment horizontal="center" vertical="center" wrapText="1"/>
    </xf>
    <xf numFmtId="0" fontId="18" fillId="37" borderId="22" xfId="0" applyFont="1" applyFill="1" applyBorder="1" applyAlignment="1">
      <alignment horizontal="right" vertical="center" wrapText="1"/>
    </xf>
    <xf numFmtId="0" fontId="2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8" fillId="4" borderId="22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left" wrapText="1" shrinkToFit="1"/>
    </xf>
    <xf numFmtId="2" fontId="8" fillId="0" borderId="10" xfId="0" applyNumberFormat="1" applyFont="1" applyFill="1" applyBorder="1" applyAlignment="1">
      <alignment horizontal="left" wrapText="1"/>
    </xf>
    <xf numFmtId="1" fontId="8" fillId="0" borderId="10" xfId="0" applyNumberFormat="1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7" fillId="4" borderId="22" xfId="0" applyFont="1" applyFill="1" applyBorder="1" applyAlignment="1">
      <alignment horizontal="left" vertical="center" wrapText="1"/>
    </xf>
    <xf numFmtId="172" fontId="3" fillId="4" borderId="10" xfId="0" applyNumberFormat="1" applyFont="1" applyFill="1" applyBorder="1" applyAlignment="1">
      <alignment horizontal="left"/>
    </xf>
    <xf numFmtId="175" fontId="3" fillId="4" borderId="10" xfId="0" applyNumberFormat="1" applyFont="1" applyFill="1" applyBorder="1" applyAlignment="1">
      <alignment horizontal="left"/>
    </xf>
    <xf numFmtId="172" fontId="3" fillId="37" borderId="10" xfId="0" applyNumberFormat="1" applyFont="1" applyFill="1" applyBorder="1" applyAlignment="1">
      <alignment horizontal="left"/>
    </xf>
    <xf numFmtId="175" fontId="3" fillId="37" borderId="10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2" fontId="3" fillId="0" borderId="10" xfId="0" applyNumberFormat="1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172" fontId="3" fillId="0" borderId="10" xfId="0" applyNumberFormat="1" applyFont="1" applyFill="1" applyBorder="1" applyAlignment="1">
      <alignment horizontal="left"/>
    </xf>
    <xf numFmtId="0" fontId="9" fillId="4" borderId="22" xfId="0" applyFont="1" applyFill="1" applyBorder="1" applyAlignment="1">
      <alignment horizontal="left" vertical="center" wrapText="1"/>
    </xf>
    <xf numFmtId="0" fontId="3" fillId="38" borderId="10" xfId="0" applyFont="1" applyFill="1" applyBorder="1" applyAlignment="1">
      <alignment horizontal="left"/>
    </xf>
    <xf numFmtId="1" fontId="2" fillId="0" borderId="10" xfId="0" applyNumberFormat="1" applyFont="1" applyFill="1" applyBorder="1" applyAlignment="1">
      <alignment horizontal="left"/>
    </xf>
    <xf numFmtId="0" fontId="19" fillId="0" borderId="10" xfId="0" applyFont="1" applyFill="1" applyBorder="1" applyAlignment="1">
      <alignment horizontal="left"/>
    </xf>
    <xf numFmtId="0" fontId="2" fillId="0" borderId="19" xfId="0" applyFont="1" applyFill="1" applyBorder="1" applyAlignment="1">
      <alignment horizontal="left"/>
    </xf>
    <xf numFmtId="2" fontId="8" fillId="0" borderId="10" xfId="0" applyNumberFormat="1" applyFont="1" applyFill="1" applyBorder="1" applyAlignment="1">
      <alignment horizontal="left"/>
    </xf>
    <xf numFmtId="175" fontId="3" fillId="0" borderId="10" xfId="0" applyNumberFormat="1" applyFont="1" applyFill="1" applyBorder="1" applyAlignment="1">
      <alignment horizontal="left"/>
    </xf>
    <xf numFmtId="0" fontId="20" fillId="0" borderId="0" xfId="0" applyFont="1" applyFill="1" applyBorder="1" applyAlignment="1">
      <alignment horizontal="center"/>
    </xf>
    <xf numFmtId="0" fontId="3" fillId="9" borderId="0" xfId="0" applyFont="1" applyFill="1" applyAlignment="1">
      <alignment horizontal="left"/>
    </xf>
    <xf numFmtId="0" fontId="2" fillId="12" borderId="0" xfId="0" applyFont="1" applyFill="1" applyAlignment="1">
      <alignment horizontal="center"/>
    </xf>
    <xf numFmtId="0" fontId="3" fillId="12" borderId="0" xfId="0" applyFont="1" applyFill="1" applyAlignment="1">
      <alignment horizontal="left"/>
    </xf>
    <xf numFmtId="0" fontId="2" fillId="9" borderId="0" xfId="0" applyFont="1" applyFill="1" applyAlignment="1">
      <alignment/>
    </xf>
    <xf numFmtId="0" fontId="2" fillId="13" borderId="0" xfId="0" applyFont="1" applyFill="1" applyAlignment="1">
      <alignment/>
    </xf>
    <xf numFmtId="0" fontId="18" fillId="13" borderId="10" xfId="0" applyFont="1" applyFill="1" applyBorder="1" applyAlignment="1">
      <alignment horizontal="right"/>
    </xf>
    <xf numFmtId="0" fontId="18" fillId="39" borderId="10" xfId="0" applyFont="1" applyFill="1" applyBorder="1" applyAlignment="1">
      <alignment horizontal="right"/>
    </xf>
    <xf numFmtId="0" fontId="0" fillId="0" borderId="24" xfId="0" applyBorder="1" applyAlignment="1">
      <alignment/>
    </xf>
    <xf numFmtId="0" fontId="0" fillId="0" borderId="24" xfId="0" applyFill="1" applyBorder="1" applyAlignment="1">
      <alignment/>
    </xf>
    <xf numFmtId="0" fontId="3" fillId="4" borderId="10" xfId="0" applyFont="1" applyFill="1" applyBorder="1" applyAlignment="1">
      <alignment vertical="center"/>
    </xf>
    <xf numFmtId="0" fontId="3" fillId="4" borderId="10" xfId="0" applyFont="1" applyFill="1" applyBorder="1" applyAlignment="1">
      <alignment vertical="center" wrapText="1"/>
    </xf>
    <xf numFmtId="0" fontId="5" fillId="4" borderId="10" xfId="0" applyFont="1" applyFill="1" applyBorder="1" applyAlignment="1">
      <alignment vertical="center" wrapText="1"/>
    </xf>
    <xf numFmtId="0" fontId="22" fillId="4" borderId="10" xfId="0" applyFont="1" applyFill="1" applyBorder="1" applyAlignment="1">
      <alignment horizontal="center" vertical="center" wrapText="1"/>
    </xf>
    <xf numFmtId="0" fontId="22" fillId="13" borderId="10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/>
    </xf>
    <xf numFmtId="0" fontId="22" fillId="40" borderId="10" xfId="0" applyFont="1" applyFill="1" applyBorder="1" applyAlignment="1">
      <alignment horizontal="center" vertical="center" wrapText="1"/>
    </xf>
    <xf numFmtId="0" fontId="18" fillId="40" borderId="10" xfId="0" applyFont="1" applyFill="1" applyBorder="1" applyAlignment="1">
      <alignment horizontal="right"/>
    </xf>
    <xf numFmtId="0" fontId="27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vertical="center" wrapText="1"/>
    </xf>
    <xf numFmtId="0" fontId="25" fillId="0" borderId="0" xfId="0" applyFont="1" applyFill="1" applyAlignment="1">
      <alignment horizontal="center"/>
    </xf>
    <xf numFmtId="0" fontId="3" fillId="37" borderId="26" xfId="0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/>
    </xf>
    <xf numFmtId="0" fontId="24" fillId="41" borderId="10" xfId="0" applyFont="1" applyFill="1" applyBorder="1" applyAlignment="1">
      <alignment horizontal="center" vertical="center" wrapText="1"/>
    </xf>
    <xf numFmtId="0" fontId="3" fillId="13" borderId="10" xfId="0" applyFont="1" applyFill="1" applyBorder="1" applyAlignment="1">
      <alignment horizontal="center" vertical="center" textRotation="90" wrapText="1"/>
    </xf>
    <xf numFmtId="0" fontId="21" fillId="4" borderId="10" xfId="0" applyFont="1" applyFill="1" applyBorder="1" applyAlignment="1">
      <alignment horizontal="center" vertical="center" textRotation="90" wrapText="1"/>
    </xf>
    <xf numFmtId="0" fontId="20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3" fillId="4" borderId="22" xfId="0" applyFont="1" applyFill="1" applyBorder="1" applyAlignment="1">
      <alignment horizontal="center" vertical="center" wrapText="1"/>
    </xf>
    <xf numFmtId="0" fontId="3" fillId="4" borderId="27" xfId="0" applyFont="1" applyFill="1" applyBorder="1" applyAlignment="1">
      <alignment horizontal="center" vertical="center" wrapText="1"/>
    </xf>
    <xf numFmtId="0" fontId="3" fillId="40" borderId="10" xfId="0" applyFont="1" applyFill="1" applyBorder="1" applyAlignment="1">
      <alignment horizontal="center" vertical="center" textRotation="90" wrapText="1"/>
    </xf>
    <xf numFmtId="0" fontId="3" fillId="4" borderId="21" xfId="0" applyFont="1" applyFill="1" applyBorder="1" applyAlignment="1">
      <alignment horizontal="center" vertical="center"/>
    </xf>
    <xf numFmtId="0" fontId="3" fillId="4" borderId="28" xfId="0" applyFont="1" applyFill="1" applyBorder="1" applyAlignment="1">
      <alignment horizontal="center" vertical="center"/>
    </xf>
    <xf numFmtId="0" fontId="5" fillId="4" borderId="22" xfId="0" applyFont="1" applyFill="1" applyBorder="1" applyAlignment="1">
      <alignment horizontal="center" vertical="center" wrapText="1"/>
    </xf>
    <xf numFmtId="0" fontId="5" fillId="4" borderId="27" xfId="0" applyFont="1" applyFill="1" applyBorder="1" applyAlignment="1">
      <alignment horizontal="center" vertical="center" wrapText="1"/>
    </xf>
    <xf numFmtId="0" fontId="22" fillId="13" borderId="10" xfId="0" applyFont="1" applyFill="1" applyBorder="1" applyAlignment="1">
      <alignment horizontal="center" vertical="center" textRotation="90" wrapText="1"/>
    </xf>
    <xf numFmtId="0" fontId="23" fillId="4" borderId="10" xfId="0" applyFont="1" applyFill="1" applyBorder="1" applyAlignment="1">
      <alignment horizontal="center" vertical="center" textRotation="90" wrapText="1"/>
    </xf>
    <xf numFmtId="0" fontId="3" fillId="13" borderId="23" xfId="0" applyFont="1" applyFill="1" applyBorder="1" applyAlignment="1">
      <alignment horizontal="center" vertical="center" textRotation="90" wrapText="1"/>
    </xf>
    <xf numFmtId="0" fontId="3" fillId="13" borderId="24" xfId="0" applyFont="1" applyFill="1" applyBorder="1" applyAlignment="1">
      <alignment horizontal="center" vertical="center" textRotation="90" wrapText="1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</cellXfs>
  <cellStyles count="5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Euro" xfId="33"/>
    <cellStyle name="Βασικό_ΠΕ0,2" xfId="34"/>
    <cellStyle name="Βασικό_ΠΕ01" xfId="35"/>
    <cellStyle name="Βασικό_ΠΕ03" xfId="36"/>
    <cellStyle name="Βασικό_ΠΕ04.1" xfId="37"/>
    <cellStyle name="Βασικό_ΠΕ06" xfId="38"/>
    <cellStyle name="Βασικό_ΠΕ11" xfId="39"/>
    <cellStyle name="Βασικό_ΠΕ17.03" xfId="40"/>
    <cellStyle name="Βασικό_ΠΕ19" xfId="41"/>
    <cellStyle name="Εισαγωγή" xfId="42"/>
    <cellStyle name="Έλεγχος κελιού" xfId="43"/>
    <cellStyle name="Έμφαση1" xfId="44"/>
    <cellStyle name="Έμφαση2" xfId="45"/>
    <cellStyle name="Έμφαση3" xfId="46"/>
    <cellStyle name="Έμφαση4" xfId="47"/>
    <cellStyle name="Έμφαση5" xfId="48"/>
    <cellStyle name="Έμφαση6" xfId="49"/>
    <cellStyle name="Έξοδος" xfId="50"/>
    <cellStyle name="Επεξηγηματικό κείμενο" xfId="51"/>
    <cellStyle name="Επικεφαλίδα 1" xfId="52"/>
    <cellStyle name="Επικεφαλίδα 2" xfId="53"/>
    <cellStyle name="Επικεφαλίδα 3" xfId="54"/>
    <cellStyle name="Επικεφαλίδα 4" xfId="55"/>
    <cellStyle name="Κακό" xfId="56"/>
    <cellStyle name="Καλό" xfId="57"/>
    <cellStyle name="Comma" xfId="58"/>
    <cellStyle name="Comma [0]" xfId="59"/>
    <cellStyle name="Currency [0]" xfId="60"/>
    <cellStyle name="Currency" xfId="61"/>
    <cellStyle name="Ουδέτερο" xfId="62"/>
    <cellStyle name="Percent" xfId="63"/>
    <cellStyle name="Προειδοποιητικό κείμενο" xfId="64"/>
    <cellStyle name="Σημείωση" xfId="65"/>
    <cellStyle name="Συνδεδεμένο κελί" xfId="66"/>
    <cellStyle name="Σύνολο" xfId="67"/>
    <cellStyle name="Τίτλος" xfId="68"/>
    <cellStyle name="Hyperlink" xfId="69"/>
    <cellStyle name="Followed Hyperlink" xfId="70"/>
    <cellStyle name="Υπολογισμός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appsrv2edc:8800/ReportServer?http%3a%2f%2fedcportal.ypepth.gr%2fedc%2fDataSourcesModels%2fWorker.smdl&amp;rs%3aStoredParametersID=yxnwyp45lxafxvjbogdnxven&amp;rs%3aEntityID=G2c1ce216-6aff-43bf-93ba-7154c55c096d&amp;rs%3aDrillType=Detail&amp;rs%3aCommand=Drillthrough&amp;rs%3aParameterLanguage=en-US&amp;rc%3aParameters=Collapsed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97"/>
  <sheetViews>
    <sheetView zoomScalePageLayoutView="0" workbookViewId="0" topLeftCell="A1">
      <pane ySplit="1" topLeftCell="A29" activePane="bottomLeft" state="frozen"/>
      <selection pane="topLeft" activeCell="A1" sqref="A1"/>
      <selection pane="bottomLeft" activeCell="N17" sqref="N17"/>
    </sheetView>
  </sheetViews>
  <sheetFormatPr defaultColWidth="9.140625" defaultRowHeight="19.5" customHeight="1"/>
  <cols>
    <col min="1" max="1" width="3.421875" style="2" customWidth="1"/>
    <col min="2" max="2" width="26.00390625" style="7" customWidth="1"/>
    <col min="3" max="3" width="8.00390625" style="8" customWidth="1"/>
    <col min="4" max="4" width="7.140625" style="8" customWidth="1"/>
    <col min="5" max="5" width="9.28125" style="30" customWidth="1"/>
    <col min="6" max="6" width="4.57421875" style="2" customWidth="1"/>
    <col min="7" max="7" width="5.57421875" style="2" customWidth="1"/>
    <col min="8" max="8" width="5.8515625" style="2" customWidth="1"/>
    <col min="9" max="9" width="4.28125" style="2" customWidth="1"/>
    <col min="10" max="10" width="5.140625" style="2" customWidth="1"/>
    <col min="11" max="11" width="5.421875" style="10" customWidth="1"/>
    <col min="12" max="13" width="5.28125" style="2" customWidth="1"/>
    <col min="14" max="14" width="5.00390625" style="2" customWidth="1"/>
    <col min="15" max="15" width="5.8515625" style="2" customWidth="1"/>
    <col min="16" max="16" width="6.140625" style="10" customWidth="1"/>
    <col min="17" max="17" width="6.00390625" style="10" customWidth="1"/>
    <col min="18" max="18" width="8.28125" style="2" customWidth="1"/>
    <col min="19" max="19" width="7.28125" style="2" customWidth="1"/>
    <col min="20" max="20" width="5.421875" style="83" customWidth="1"/>
    <col min="21" max="21" width="4.8515625" style="2" customWidth="1"/>
    <col min="22" max="22" width="7.8515625" style="11" customWidth="1"/>
    <col min="23" max="23" width="11.140625" style="11" customWidth="1"/>
    <col min="24" max="24" width="18.00390625" style="8" customWidth="1"/>
    <col min="25" max="25" width="15.8515625" style="8" customWidth="1"/>
    <col min="26" max="26" width="15.140625" style="8" customWidth="1"/>
    <col min="27" max="27" width="20.57421875" style="1" customWidth="1"/>
    <col min="28" max="16384" width="9.140625" style="1" customWidth="1"/>
  </cols>
  <sheetData>
    <row r="1" spans="1:26" s="3" customFormat="1" ht="90" customHeight="1">
      <c r="A1" s="34" t="s">
        <v>13</v>
      </c>
      <c r="B1" s="35" t="s">
        <v>20</v>
      </c>
      <c r="C1" s="36" t="s">
        <v>19</v>
      </c>
      <c r="D1" s="36" t="s">
        <v>21</v>
      </c>
      <c r="E1" s="37" t="s">
        <v>25</v>
      </c>
      <c r="F1" s="38" t="s">
        <v>0</v>
      </c>
      <c r="G1" s="38" t="s">
        <v>1</v>
      </c>
      <c r="H1" s="38" t="s">
        <v>2</v>
      </c>
      <c r="I1" s="38" t="s">
        <v>3</v>
      </c>
      <c r="J1" s="38" t="s">
        <v>4</v>
      </c>
      <c r="K1" s="38" t="s">
        <v>5</v>
      </c>
      <c r="L1" s="38" t="s">
        <v>6</v>
      </c>
      <c r="M1" s="38" t="s">
        <v>11</v>
      </c>
      <c r="N1" s="38" t="s">
        <v>7</v>
      </c>
      <c r="O1" s="38" t="s">
        <v>12</v>
      </c>
      <c r="P1" s="39" t="s">
        <v>8</v>
      </c>
      <c r="Q1" s="40" t="s">
        <v>10</v>
      </c>
      <c r="R1" s="41" t="s">
        <v>15</v>
      </c>
      <c r="S1" s="41" t="s">
        <v>17</v>
      </c>
      <c r="T1" s="78" t="s">
        <v>14</v>
      </c>
      <c r="U1" s="41" t="s">
        <v>16</v>
      </c>
      <c r="V1" s="41" t="s">
        <v>9</v>
      </c>
      <c r="W1" s="42" t="s">
        <v>18</v>
      </c>
      <c r="X1" s="44" t="s">
        <v>26</v>
      </c>
      <c r="Y1" s="44" t="s">
        <v>27</v>
      </c>
      <c r="Z1" s="45" t="s">
        <v>28</v>
      </c>
    </row>
    <row r="2" spans="1:28" ht="48.75" customHeight="1">
      <c r="A2" s="26"/>
      <c r="B2" s="15" t="s">
        <v>333</v>
      </c>
      <c r="C2" s="6"/>
      <c r="D2" s="6" t="s">
        <v>301</v>
      </c>
      <c r="E2" s="29"/>
      <c r="F2" s="4"/>
      <c r="G2" s="9">
        <v>2.5</v>
      </c>
      <c r="H2" s="4"/>
      <c r="I2" s="4"/>
      <c r="J2" s="9"/>
      <c r="K2" s="9"/>
      <c r="L2" s="4"/>
      <c r="M2" s="9"/>
      <c r="N2" s="4"/>
      <c r="O2" s="4"/>
      <c r="P2" s="12">
        <f>IF(SUM(F2,G2)&gt;4,SUM(4,SUM(H2:O2)),SUM(F2:O2))</f>
        <v>2.5</v>
      </c>
      <c r="Q2" s="9">
        <v>9.5</v>
      </c>
      <c r="R2" s="9"/>
      <c r="S2" s="4">
        <v>0.6875</v>
      </c>
      <c r="T2" s="79"/>
      <c r="U2" s="4"/>
      <c r="V2" s="87">
        <f aca="true" t="shared" si="0" ref="V2:V33">IF(SUM(R2,S2)&gt;2,SUM(2,Q2,U2),SUM(Q2:U2))</f>
        <v>10.1875</v>
      </c>
      <c r="W2" s="88">
        <f aca="true" t="shared" si="1" ref="W2:W33">SUM(V2,P2)</f>
        <v>12.6875</v>
      </c>
      <c r="X2" s="46" t="s">
        <v>234</v>
      </c>
      <c r="Y2" s="6" t="s">
        <v>334</v>
      </c>
      <c r="Z2" s="47" t="s">
        <v>322</v>
      </c>
      <c r="AA2" s="1" t="str">
        <f aca="true" t="shared" si="2" ref="AA2:AA33">B2</f>
        <v>ΔΑΦΝΑΣ ΙΩΑΝΝΗΣ</v>
      </c>
      <c r="AB2" s="94">
        <f aca="true" t="shared" si="3" ref="AB2:AB33">W2</f>
        <v>12.6875</v>
      </c>
    </row>
    <row r="3" spans="1:28" ht="29.25" customHeight="1">
      <c r="A3" s="26"/>
      <c r="B3" s="15" t="s">
        <v>355</v>
      </c>
      <c r="C3" s="6"/>
      <c r="D3" s="6" t="s">
        <v>356</v>
      </c>
      <c r="E3" s="16"/>
      <c r="F3" s="4"/>
      <c r="G3" s="4">
        <v>2.5</v>
      </c>
      <c r="H3" s="4"/>
      <c r="I3" s="4"/>
      <c r="J3" s="4"/>
      <c r="K3" s="9">
        <v>0.5</v>
      </c>
      <c r="L3" s="4"/>
      <c r="M3" s="9"/>
      <c r="N3" s="4"/>
      <c r="O3" s="4"/>
      <c r="P3" s="12">
        <f>IF(SUM(F3,G3)&gt;4,SUM(4,SUM(H3:O3)),SUM(F3:O3))</f>
        <v>3</v>
      </c>
      <c r="Q3" s="9">
        <v>11</v>
      </c>
      <c r="R3" s="9">
        <v>2</v>
      </c>
      <c r="S3" s="9"/>
      <c r="T3" s="79"/>
      <c r="U3" s="4"/>
      <c r="V3" s="85">
        <f t="shared" si="0"/>
        <v>13</v>
      </c>
      <c r="W3" s="86">
        <f t="shared" si="1"/>
        <v>16</v>
      </c>
      <c r="X3" s="46" t="s">
        <v>234</v>
      </c>
      <c r="Y3" s="6"/>
      <c r="Z3" s="47"/>
      <c r="AA3" s="1" t="str">
        <f t="shared" si="2"/>
        <v>ΚΑΛΤΣΑΣ ΙΩΑΝΝΗΣ</v>
      </c>
      <c r="AB3" s="94">
        <f t="shared" si="3"/>
        <v>16</v>
      </c>
    </row>
    <row r="4" spans="1:28" ht="21.75" customHeight="1">
      <c r="A4" s="26"/>
      <c r="B4" s="15" t="s">
        <v>395</v>
      </c>
      <c r="C4" s="6"/>
      <c r="D4" s="6" t="s">
        <v>327</v>
      </c>
      <c r="E4" s="32"/>
      <c r="F4" s="4"/>
      <c r="G4" s="4"/>
      <c r="H4" s="4">
        <v>0.5</v>
      </c>
      <c r="I4" s="4"/>
      <c r="J4" s="9"/>
      <c r="K4" s="9"/>
      <c r="L4" s="4"/>
      <c r="M4" s="4"/>
      <c r="N4" s="4"/>
      <c r="O4" s="4"/>
      <c r="P4" s="12">
        <f>IF(SUM(F4,G4)&gt;4,SUM(4,SUM(H4:O4)),SUM(F4:O4))</f>
        <v>0.5</v>
      </c>
      <c r="Q4" s="9">
        <v>9.5</v>
      </c>
      <c r="R4" s="9"/>
      <c r="S4" s="9"/>
      <c r="T4" s="81"/>
      <c r="U4" s="9"/>
      <c r="V4" s="85">
        <f t="shared" si="0"/>
        <v>9.5</v>
      </c>
      <c r="W4" s="86">
        <f t="shared" si="1"/>
        <v>10</v>
      </c>
      <c r="X4" s="46" t="s">
        <v>396</v>
      </c>
      <c r="Y4" s="19"/>
      <c r="Z4" s="50"/>
      <c r="AA4" s="1" t="str">
        <f t="shared" si="2"/>
        <v>ΜΠΟΥΡΑ ΓΙΑΝΝΟΥΛΑ</v>
      </c>
      <c r="AB4" s="94">
        <f t="shared" si="3"/>
        <v>10</v>
      </c>
    </row>
    <row r="5" spans="1:28" ht="21.75" customHeight="1">
      <c r="A5" s="26"/>
      <c r="B5" s="15" t="s">
        <v>323</v>
      </c>
      <c r="C5" s="6"/>
      <c r="D5" s="6" t="s">
        <v>304</v>
      </c>
      <c r="E5" s="29"/>
      <c r="F5" s="4"/>
      <c r="G5" s="4"/>
      <c r="H5" s="9"/>
      <c r="I5" s="4"/>
      <c r="J5" s="4"/>
      <c r="K5" s="9">
        <v>0.5</v>
      </c>
      <c r="L5" s="9"/>
      <c r="M5" s="4"/>
      <c r="N5" s="4"/>
      <c r="O5" s="4"/>
      <c r="P5" s="12">
        <f>SUM(F5:O5)</f>
        <v>0.5</v>
      </c>
      <c r="Q5" s="9">
        <v>10</v>
      </c>
      <c r="R5" s="9"/>
      <c r="S5" s="4"/>
      <c r="T5" s="79"/>
      <c r="U5" s="4"/>
      <c r="V5" s="85">
        <f t="shared" si="0"/>
        <v>10</v>
      </c>
      <c r="W5" s="86">
        <f t="shared" si="1"/>
        <v>10.5</v>
      </c>
      <c r="X5" s="46" t="s">
        <v>227</v>
      </c>
      <c r="Y5" s="6" t="s">
        <v>240</v>
      </c>
      <c r="Z5" s="47"/>
      <c r="AA5" s="1" t="str">
        <f t="shared" si="2"/>
        <v>ΓΚΑΡΕΛΗΣ ΑΝΑΣΤΑΣΙΟΣ</v>
      </c>
      <c r="AB5" s="94">
        <f t="shared" si="3"/>
        <v>10.5</v>
      </c>
    </row>
    <row r="6" spans="1:28" ht="21.75" customHeight="1">
      <c r="A6" s="26"/>
      <c r="B6" s="15" t="s">
        <v>397</v>
      </c>
      <c r="C6" s="6"/>
      <c r="D6" s="6" t="s">
        <v>309</v>
      </c>
      <c r="E6" s="32"/>
      <c r="F6" s="4"/>
      <c r="G6" s="4"/>
      <c r="H6" s="4"/>
      <c r="I6" s="4"/>
      <c r="J6" s="4"/>
      <c r="K6" s="9">
        <v>0.5</v>
      </c>
      <c r="L6" s="4">
        <v>0.5</v>
      </c>
      <c r="M6" s="4"/>
      <c r="N6" s="4"/>
      <c r="O6" s="4"/>
      <c r="P6" s="12">
        <f>IF(SUM(F6,G6)&gt;4,SUM(4,SUM(H6:O6)),SUM(F6:O6))</f>
        <v>1</v>
      </c>
      <c r="Q6" s="9">
        <v>11</v>
      </c>
      <c r="R6" s="4">
        <v>2</v>
      </c>
      <c r="S6" s="9">
        <v>1</v>
      </c>
      <c r="T6" s="79"/>
      <c r="U6" s="4"/>
      <c r="V6" s="85">
        <f t="shared" si="0"/>
        <v>13</v>
      </c>
      <c r="W6" s="86">
        <f t="shared" si="1"/>
        <v>14</v>
      </c>
      <c r="X6" s="46" t="s">
        <v>227</v>
      </c>
      <c r="Y6" s="6" t="s">
        <v>363</v>
      </c>
      <c r="Z6" s="47"/>
      <c r="AA6" s="1" t="str">
        <f t="shared" si="2"/>
        <v>ΜΠΟΥΡΓΑΝΟΣ ΓΕΩΡΓΙΟΣ</v>
      </c>
      <c r="AB6" s="94">
        <f t="shared" si="3"/>
        <v>14</v>
      </c>
    </row>
    <row r="7" spans="1:28" ht="21.75" customHeight="1">
      <c r="A7" s="26"/>
      <c r="B7" s="15" t="s">
        <v>406</v>
      </c>
      <c r="C7" s="6"/>
      <c r="D7" s="6" t="s">
        <v>327</v>
      </c>
      <c r="E7" s="16"/>
      <c r="F7" s="4"/>
      <c r="G7" s="4">
        <v>2.5</v>
      </c>
      <c r="H7" s="4"/>
      <c r="I7" s="4"/>
      <c r="J7" s="4"/>
      <c r="K7" s="9">
        <v>0.5</v>
      </c>
      <c r="L7" s="4">
        <v>1</v>
      </c>
      <c r="M7" s="4"/>
      <c r="N7" s="4"/>
      <c r="O7" s="4"/>
      <c r="P7" s="12">
        <f>IF(SUM(F7,G7)&gt;4,SUM(4,SUM(H7:O7)),SUM(F7:O7))</f>
        <v>4</v>
      </c>
      <c r="Q7" s="9">
        <v>5.75</v>
      </c>
      <c r="R7" s="9"/>
      <c r="S7" s="4"/>
      <c r="T7" s="79"/>
      <c r="U7" s="4"/>
      <c r="V7" s="85">
        <f t="shared" si="0"/>
        <v>5.75</v>
      </c>
      <c r="W7" s="86">
        <f t="shared" si="1"/>
        <v>9.75</v>
      </c>
      <c r="X7" s="46" t="s">
        <v>227</v>
      </c>
      <c r="Y7" s="6"/>
      <c r="Z7" s="47"/>
      <c r="AA7" s="1" t="str">
        <f t="shared" si="2"/>
        <v>ΠΑΠΑΝΤΩΝΙΟΥ ΕΛΕΝΗ</v>
      </c>
      <c r="AB7" s="94">
        <f t="shared" si="3"/>
        <v>9.75</v>
      </c>
    </row>
    <row r="8" spans="1:28" ht="21.75" customHeight="1">
      <c r="A8" s="26"/>
      <c r="B8" s="15" t="s">
        <v>437</v>
      </c>
      <c r="C8" s="6"/>
      <c r="D8" s="6" t="s">
        <v>418</v>
      </c>
      <c r="E8" s="32"/>
      <c r="F8" s="4"/>
      <c r="G8" s="4">
        <v>2.5</v>
      </c>
      <c r="H8" s="4">
        <v>2</v>
      </c>
      <c r="I8" s="4"/>
      <c r="J8" s="4"/>
      <c r="K8" s="9">
        <v>0.5</v>
      </c>
      <c r="L8" s="4">
        <v>1</v>
      </c>
      <c r="M8" s="4"/>
      <c r="N8" s="4"/>
      <c r="O8" s="4"/>
      <c r="P8" s="12">
        <f>IF(SUM(F8,G8)&gt;4,SUM(4,SUM(H8:O8)),SUM(F8:O8))</f>
        <v>6</v>
      </c>
      <c r="Q8" s="9"/>
      <c r="R8" s="13"/>
      <c r="S8" s="4"/>
      <c r="T8" s="79"/>
      <c r="U8" s="4"/>
      <c r="V8" s="85">
        <f t="shared" si="0"/>
        <v>0</v>
      </c>
      <c r="W8" s="86">
        <f t="shared" si="1"/>
        <v>6</v>
      </c>
      <c r="X8" s="46" t="s">
        <v>438</v>
      </c>
      <c r="Y8" s="6" t="s">
        <v>223</v>
      </c>
      <c r="Z8" s="47" t="s">
        <v>236</v>
      </c>
      <c r="AA8" s="1" t="str">
        <f t="shared" si="2"/>
        <v>ΦΥΤΙΛΗ ΠΑΝΑΓΙΩΤΑ</v>
      </c>
      <c r="AB8" s="94">
        <f t="shared" si="3"/>
        <v>6</v>
      </c>
    </row>
    <row r="9" spans="1:28" ht="21.75" customHeight="1">
      <c r="A9" s="26"/>
      <c r="B9" s="15" t="s">
        <v>342</v>
      </c>
      <c r="C9" s="6"/>
      <c r="D9" s="6" t="s">
        <v>301</v>
      </c>
      <c r="E9" s="29"/>
      <c r="F9" s="4"/>
      <c r="G9" s="9">
        <v>2.5</v>
      </c>
      <c r="H9" s="9"/>
      <c r="I9" s="4"/>
      <c r="J9" s="4"/>
      <c r="K9" s="9"/>
      <c r="L9" s="9"/>
      <c r="M9" s="4"/>
      <c r="N9" s="4"/>
      <c r="O9" s="4"/>
      <c r="P9" s="12">
        <f>IF(SUM(F9,G9)&gt;4,SUM(4,SUM(H9:O9)),SUM(F9:O9))</f>
        <v>2.5</v>
      </c>
      <c r="Q9" s="9">
        <v>7</v>
      </c>
      <c r="R9" s="4"/>
      <c r="S9" s="4">
        <v>0.8125</v>
      </c>
      <c r="T9" s="79"/>
      <c r="U9" s="4"/>
      <c r="V9" s="87">
        <f t="shared" si="0"/>
        <v>7.8125</v>
      </c>
      <c r="W9" s="88">
        <f t="shared" si="1"/>
        <v>10.3125</v>
      </c>
      <c r="X9" s="46" t="s">
        <v>223</v>
      </c>
      <c r="Y9" s="6"/>
      <c r="Z9" s="47"/>
      <c r="AA9" s="1" t="str">
        <f t="shared" si="2"/>
        <v>ΖΑΧΟΣ ΓΕΩΡΓΙΟΣ</v>
      </c>
      <c r="AB9" s="94">
        <f t="shared" si="3"/>
        <v>10.3125</v>
      </c>
    </row>
    <row r="10" spans="1:28" ht="21.75" customHeight="1">
      <c r="A10" s="26"/>
      <c r="B10" s="15" t="s">
        <v>426</v>
      </c>
      <c r="C10" s="6"/>
      <c r="D10" s="6" t="s">
        <v>427</v>
      </c>
      <c r="E10" s="32"/>
      <c r="F10" s="4"/>
      <c r="G10" s="9"/>
      <c r="H10" s="9"/>
      <c r="I10" s="4"/>
      <c r="J10" s="4"/>
      <c r="K10" s="9">
        <v>0.5</v>
      </c>
      <c r="L10" s="4"/>
      <c r="M10" s="9"/>
      <c r="N10" s="4"/>
      <c r="O10" s="4"/>
      <c r="P10" s="12">
        <f>IF(SUM(F10,G10)&gt;4,SUM(4,SUM(H10:O10)),SUM(F10:O10))</f>
        <v>0.5</v>
      </c>
      <c r="Q10" s="9">
        <v>11</v>
      </c>
      <c r="R10" s="4">
        <v>2</v>
      </c>
      <c r="S10" s="4"/>
      <c r="T10" s="79"/>
      <c r="U10" s="4"/>
      <c r="V10" s="85">
        <f t="shared" si="0"/>
        <v>13</v>
      </c>
      <c r="W10" s="86">
        <f t="shared" si="1"/>
        <v>13.5</v>
      </c>
      <c r="X10" s="46" t="s">
        <v>428</v>
      </c>
      <c r="Y10" s="6"/>
      <c r="Z10" s="47"/>
      <c r="AA10" s="1" t="str">
        <f t="shared" si="2"/>
        <v>ΤΡΑΓΟΠΟΥΛΟΣ ΙΩΑΝΝΗΣ</v>
      </c>
      <c r="AB10" s="94">
        <f t="shared" si="3"/>
        <v>13.5</v>
      </c>
    </row>
    <row r="11" spans="1:28" ht="21.75" customHeight="1">
      <c r="A11" s="26"/>
      <c r="B11" s="15" t="s">
        <v>328</v>
      </c>
      <c r="C11" s="6"/>
      <c r="D11" s="6" t="s">
        <v>24</v>
      </c>
      <c r="E11" s="29"/>
      <c r="F11" s="4"/>
      <c r="G11" s="9"/>
      <c r="H11" s="4">
        <v>2</v>
      </c>
      <c r="I11" s="4"/>
      <c r="J11" s="9"/>
      <c r="K11" s="9">
        <v>0.5</v>
      </c>
      <c r="L11" s="4"/>
      <c r="M11" s="9"/>
      <c r="N11" s="4"/>
      <c r="O11" s="9"/>
      <c r="P11" s="12">
        <f>SUM(F11:O11)</f>
        <v>2.5</v>
      </c>
      <c r="Q11" s="9">
        <v>11</v>
      </c>
      <c r="R11" s="9"/>
      <c r="S11" s="4"/>
      <c r="T11" s="79"/>
      <c r="U11" s="4"/>
      <c r="V11" s="85">
        <f t="shared" si="0"/>
        <v>11</v>
      </c>
      <c r="W11" s="86">
        <f t="shared" si="1"/>
        <v>13.5</v>
      </c>
      <c r="X11" s="46" t="s">
        <v>220</v>
      </c>
      <c r="Y11" s="6"/>
      <c r="Z11" s="47"/>
      <c r="AA11" s="1" t="str">
        <f t="shared" si="2"/>
        <v>ΓΡΙΒΑΣ ΔΗΜΗΤΡΙΟΣ</v>
      </c>
      <c r="AB11" s="94">
        <f t="shared" si="3"/>
        <v>13.5</v>
      </c>
    </row>
    <row r="12" spans="1:28" ht="21.75" customHeight="1">
      <c r="A12" s="26"/>
      <c r="B12" s="15" t="s">
        <v>357</v>
      </c>
      <c r="C12" s="6"/>
      <c r="D12" s="6" t="s">
        <v>304</v>
      </c>
      <c r="E12" s="16"/>
      <c r="F12" s="4">
        <v>4</v>
      </c>
      <c r="G12" s="4">
        <v>2.5</v>
      </c>
      <c r="H12" s="9"/>
      <c r="I12" s="4"/>
      <c r="J12" s="4"/>
      <c r="K12" s="9">
        <v>0.5</v>
      </c>
      <c r="L12" s="4"/>
      <c r="M12" s="4"/>
      <c r="N12" s="4"/>
      <c r="O12" s="4"/>
      <c r="P12" s="12">
        <f>IF(SUM(F12,G12)&gt;4,SUM(4,SUM(H12:O12)),SUM(F12:O12))</f>
        <v>4.5</v>
      </c>
      <c r="Q12" s="9">
        <v>4.25</v>
      </c>
      <c r="R12" s="4"/>
      <c r="S12" s="9"/>
      <c r="T12" s="79"/>
      <c r="U12" s="4"/>
      <c r="V12" s="85">
        <f t="shared" si="0"/>
        <v>4.25</v>
      </c>
      <c r="W12" s="86">
        <f t="shared" si="1"/>
        <v>8.75</v>
      </c>
      <c r="X12" s="46" t="s">
        <v>220</v>
      </c>
      <c r="Y12" s="6"/>
      <c r="Z12" s="47"/>
      <c r="AA12" s="1" t="str">
        <f t="shared" si="2"/>
        <v>ΚΑΡΑΓΕΩΡΓΟΣ ΑΘΑΝΑΣΙΟΣ</v>
      </c>
      <c r="AB12" s="94">
        <f t="shared" si="3"/>
        <v>8.75</v>
      </c>
    </row>
    <row r="13" spans="1:28" ht="21.75" customHeight="1">
      <c r="A13" s="26"/>
      <c r="B13" s="15" t="s">
        <v>404</v>
      </c>
      <c r="C13" s="6"/>
      <c r="D13" s="6" t="s">
        <v>301</v>
      </c>
      <c r="E13" s="16"/>
      <c r="F13" s="4"/>
      <c r="G13" s="4"/>
      <c r="H13" s="4"/>
      <c r="I13" s="4"/>
      <c r="J13" s="4"/>
      <c r="K13" s="9"/>
      <c r="L13" s="4"/>
      <c r="M13" s="4"/>
      <c r="N13" s="4"/>
      <c r="O13" s="4"/>
      <c r="P13" s="12">
        <f>IF(SUM(F13,G13)&gt;4,SUM(4,SUM(H13:O13)),SUM(F13:O13))</f>
        <v>0</v>
      </c>
      <c r="Q13" s="9">
        <v>11</v>
      </c>
      <c r="R13" s="13"/>
      <c r="S13" s="13"/>
      <c r="T13" s="79"/>
      <c r="U13" s="4"/>
      <c r="V13" s="85">
        <f t="shared" si="0"/>
        <v>11</v>
      </c>
      <c r="W13" s="86">
        <f t="shared" si="1"/>
        <v>11</v>
      </c>
      <c r="X13" s="46" t="s">
        <v>220</v>
      </c>
      <c r="Y13" s="6" t="s">
        <v>405</v>
      </c>
      <c r="Z13" s="47"/>
      <c r="AA13" s="1" t="str">
        <f t="shared" si="2"/>
        <v>ΠΑΠΑΝΑΣΤΑΣΙΟΥ ΝΙΚΟΛΑΟΣ</v>
      </c>
      <c r="AB13" s="94">
        <f t="shared" si="3"/>
        <v>11</v>
      </c>
    </row>
    <row r="14" spans="1:28" ht="21.75" customHeight="1">
      <c r="A14" s="26"/>
      <c r="B14" s="15" t="s">
        <v>424</v>
      </c>
      <c r="C14" s="6"/>
      <c r="D14" s="6" t="s">
        <v>211</v>
      </c>
      <c r="E14" s="16"/>
      <c r="F14" s="4"/>
      <c r="G14" s="4">
        <v>2.5</v>
      </c>
      <c r="H14" s="4"/>
      <c r="I14" s="4"/>
      <c r="J14" s="4"/>
      <c r="K14" s="9">
        <v>0.5</v>
      </c>
      <c r="L14" s="4"/>
      <c r="M14" s="4"/>
      <c r="N14" s="4"/>
      <c r="O14" s="4"/>
      <c r="P14" s="12">
        <f>IF(SUM(F14,G14)&gt;4,SUM(4,SUM(H14:O14)),SUM(F14:O14))</f>
        <v>3</v>
      </c>
      <c r="Q14" s="9">
        <v>11</v>
      </c>
      <c r="R14" s="9">
        <v>2</v>
      </c>
      <c r="S14" s="4">
        <v>0.125</v>
      </c>
      <c r="T14" s="79"/>
      <c r="U14" s="4"/>
      <c r="V14" s="85">
        <f t="shared" si="0"/>
        <v>13</v>
      </c>
      <c r="W14" s="86">
        <f t="shared" si="1"/>
        <v>16</v>
      </c>
      <c r="X14" s="46" t="s">
        <v>425</v>
      </c>
      <c r="Y14" s="6"/>
      <c r="Z14" s="47"/>
      <c r="AA14" s="1" t="str">
        <f t="shared" si="2"/>
        <v>ΤΖΑΝΕΤΑΚΗΣ ΠΑΝΑΓΙΩΤΗΣ</v>
      </c>
      <c r="AB14" s="94">
        <f t="shared" si="3"/>
        <v>16</v>
      </c>
    </row>
    <row r="15" spans="1:28" ht="21.75" customHeight="1">
      <c r="A15" s="26"/>
      <c r="B15" s="15" t="s">
        <v>312</v>
      </c>
      <c r="C15" s="6"/>
      <c r="D15" s="6" t="s">
        <v>314</v>
      </c>
      <c r="E15" s="29"/>
      <c r="F15" s="9"/>
      <c r="G15" s="4"/>
      <c r="H15" s="4"/>
      <c r="I15" s="4"/>
      <c r="J15" s="9"/>
      <c r="K15" s="9">
        <v>0.5</v>
      </c>
      <c r="L15" s="9"/>
      <c r="M15" s="4"/>
      <c r="N15" s="4"/>
      <c r="O15" s="4"/>
      <c r="P15" s="12">
        <f>SUM(F15:O15)</f>
        <v>0.5</v>
      </c>
      <c r="Q15" s="9">
        <v>11</v>
      </c>
      <c r="R15" s="9">
        <v>3</v>
      </c>
      <c r="S15" s="4">
        <v>1</v>
      </c>
      <c r="T15" s="79"/>
      <c r="U15" s="4"/>
      <c r="V15" s="85">
        <f t="shared" si="0"/>
        <v>13</v>
      </c>
      <c r="W15" s="86">
        <f t="shared" si="1"/>
        <v>13.5</v>
      </c>
      <c r="X15" s="46" t="s">
        <v>255</v>
      </c>
      <c r="Y15" s="46"/>
      <c r="Z15" s="47"/>
      <c r="AA15" s="1" t="str">
        <f t="shared" si="2"/>
        <v>ΒΟΥΡΛΑΚΗΣ ΑΘΑΝΑΣΙΟΣ</v>
      </c>
      <c r="AB15" s="94">
        <f t="shared" si="3"/>
        <v>13.5</v>
      </c>
    </row>
    <row r="16" spans="1:28" ht="21.75" customHeight="1">
      <c r="A16" s="26"/>
      <c r="B16" s="15" t="s">
        <v>345</v>
      </c>
      <c r="C16" s="6"/>
      <c r="D16" s="6" t="s">
        <v>23</v>
      </c>
      <c r="E16" s="29"/>
      <c r="F16" s="4"/>
      <c r="G16" s="4">
        <v>2.5</v>
      </c>
      <c r="H16" s="9"/>
      <c r="I16" s="4"/>
      <c r="J16" s="9"/>
      <c r="K16" s="9">
        <v>0.5</v>
      </c>
      <c r="L16" s="9"/>
      <c r="M16" s="4"/>
      <c r="N16" s="4"/>
      <c r="O16" s="4"/>
      <c r="P16" s="12">
        <f>IF(SUM(F16,G16)&gt;4,SUM(4,SUM(H16:O16)),SUM(F16:O16))</f>
        <v>3</v>
      </c>
      <c r="Q16" s="9">
        <v>10.75</v>
      </c>
      <c r="R16" s="13"/>
      <c r="S16" s="13"/>
      <c r="T16" s="79"/>
      <c r="U16" s="4"/>
      <c r="V16" s="85">
        <f t="shared" si="0"/>
        <v>10.75</v>
      </c>
      <c r="W16" s="86">
        <f t="shared" si="1"/>
        <v>13.75</v>
      </c>
      <c r="X16" s="46" t="s">
        <v>218</v>
      </c>
      <c r="Y16" s="6" t="s">
        <v>220</v>
      </c>
      <c r="Z16" s="47"/>
      <c r="AA16" s="1" t="str">
        <f t="shared" si="2"/>
        <v>ΗΛΙΟΠΟΥΛΟΥ ΒΑΣΙΛΙΚΗ</v>
      </c>
      <c r="AB16" s="94">
        <f t="shared" si="3"/>
        <v>13.75</v>
      </c>
    </row>
    <row r="17" spans="1:28" ht="21.75" customHeight="1">
      <c r="A17" s="26"/>
      <c r="B17" s="15" t="s">
        <v>343</v>
      </c>
      <c r="C17" s="6"/>
      <c r="D17" s="6" t="s">
        <v>304</v>
      </c>
      <c r="E17" s="29"/>
      <c r="F17" s="4"/>
      <c r="G17" s="4"/>
      <c r="H17" s="4"/>
      <c r="I17" s="4"/>
      <c r="J17" s="4"/>
      <c r="K17" s="9">
        <v>0.5</v>
      </c>
      <c r="L17" s="4"/>
      <c r="M17" s="9"/>
      <c r="N17" s="4"/>
      <c r="O17" s="4"/>
      <c r="P17" s="12">
        <f>IF(SUM(F17,G17)&gt;4,SUM(4,SUM(H17:O17)),SUM(F17:O17))</f>
        <v>0.5</v>
      </c>
      <c r="Q17" s="9">
        <v>11</v>
      </c>
      <c r="R17" s="9">
        <v>1.875</v>
      </c>
      <c r="S17" s="4">
        <v>1</v>
      </c>
      <c r="T17" s="79"/>
      <c r="U17" s="4"/>
      <c r="V17" s="85">
        <f t="shared" si="0"/>
        <v>13</v>
      </c>
      <c r="W17" s="86">
        <f t="shared" si="1"/>
        <v>13.5</v>
      </c>
      <c r="X17" s="46" t="s">
        <v>344</v>
      </c>
      <c r="Y17" s="6"/>
      <c r="Z17" s="47"/>
      <c r="AA17" s="1" t="str">
        <f t="shared" si="2"/>
        <v>ΖΩΓΛΟΠΙΤΗΣ ΙΩΑΝΝΗΣ</v>
      </c>
      <c r="AB17" s="94">
        <f t="shared" si="3"/>
        <v>13.5</v>
      </c>
    </row>
    <row r="18" spans="1:28" ht="21.75" customHeight="1">
      <c r="A18" s="26"/>
      <c r="B18" s="15" t="s">
        <v>408</v>
      </c>
      <c r="C18" s="6"/>
      <c r="D18" s="6" t="s">
        <v>22</v>
      </c>
      <c r="E18" s="16"/>
      <c r="F18" s="4"/>
      <c r="G18" s="4">
        <v>2.5</v>
      </c>
      <c r="H18" s="4">
        <v>2</v>
      </c>
      <c r="I18" s="4"/>
      <c r="J18" s="4"/>
      <c r="K18" s="12">
        <v>0.5</v>
      </c>
      <c r="L18" s="4">
        <v>1</v>
      </c>
      <c r="M18" s="4"/>
      <c r="N18" s="4"/>
      <c r="O18" s="4"/>
      <c r="P18" s="12">
        <f>IF(SUM(F18,G18)&gt;4,SUM(4,SUM(H18:O18)),SUM(F18:O18))</f>
        <v>6</v>
      </c>
      <c r="Q18" s="9">
        <v>4.25</v>
      </c>
      <c r="R18" s="13"/>
      <c r="S18" s="9"/>
      <c r="T18" s="79"/>
      <c r="U18" s="4"/>
      <c r="V18" s="85">
        <f t="shared" si="0"/>
        <v>4.25</v>
      </c>
      <c r="W18" s="86">
        <f t="shared" si="1"/>
        <v>10.25</v>
      </c>
      <c r="X18" s="46" t="s">
        <v>409</v>
      </c>
      <c r="Y18" s="6" t="s">
        <v>218</v>
      </c>
      <c r="Z18" s="47" t="s">
        <v>359</v>
      </c>
      <c r="AA18" s="1" t="str">
        <f t="shared" si="2"/>
        <v>ΠΑΠΙΣΤΑΣ ΦΩΤΙΟΣ</v>
      </c>
      <c r="AB18" s="94">
        <f t="shared" si="3"/>
        <v>10.25</v>
      </c>
    </row>
    <row r="19" spans="1:28" ht="21.75" customHeight="1">
      <c r="A19" s="26"/>
      <c r="B19" s="15" t="s">
        <v>353</v>
      </c>
      <c r="C19" s="6"/>
      <c r="D19" s="6" t="s">
        <v>354</v>
      </c>
      <c r="E19" s="29"/>
      <c r="F19" s="4"/>
      <c r="G19" s="4"/>
      <c r="H19" s="4"/>
      <c r="I19" s="4"/>
      <c r="J19" s="9"/>
      <c r="K19" s="9">
        <v>0.5</v>
      </c>
      <c r="L19" s="4">
        <v>0.5</v>
      </c>
      <c r="M19" s="4"/>
      <c r="N19" s="4"/>
      <c r="O19" s="4"/>
      <c r="P19" s="12">
        <f>IF(SUM(F19,G19)&gt;4,SUM(4,SUM(H19:O19)),SUM(F19:O19))</f>
        <v>1</v>
      </c>
      <c r="Q19" s="9">
        <v>11</v>
      </c>
      <c r="R19" s="9"/>
      <c r="S19" s="4">
        <v>1</v>
      </c>
      <c r="T19" s="79"/>
      <c r="U19" s="4"/>
      <c r="V19" s="85">
        <f t="shared" si="0"/>
        <v>12</v>
      </c>
      <c r="W19" s="86">
        <f t="shared" si="1"/>
        <v>13</v>
      </c>
      <c r="X19" s="46" t="s">
        <v>236</v>
      </c>
      <c r="Y19" s="6" t="s">
        <v>307</v>
      </c>
      <c r="Z19" s="47"/>
      <c r="AA19" s="1" t="str">
        <f t="shared" si="2"/>
        <v>ΚΑΛΛΙΩΡΑΣ ΧΡΗΣΤΟΣ</v>
      </c>
      <c r="AB19" s="94">
        <f t="shared" si="3"/>
        <v>13</v>
      </c>
    </row>
    <row r="20" spans="1:28" ht="21.75" customHeight="1">
      <c r="A20" s="26"/>
      <c r="B20" s="15" t="s">
        <v>360</v>
      </c>
      <c r="C20" s="6"/>
      <c r="D20" s="6" t="s">
        <v>354</v>
      </c>
      <c r="E20" s="16"/>
      <c r="F20" s="4"/>
      <c r="G20" s="4"/>
      <c r="H20" s="4"/>
      <c r="I20" s="4"/>
      <c r="J20" s="4"/>
      <c r="K20" s="9">
        <v>0.5</v>
      </c>
      <c r="L20" s="4"/>
      <c r="M20" s="4"/>
      <c r="N20" s="4"/>
      <c r="O20" s="4"/>
      <c r="P20" s="12">
        <f>IF(SUM(F20,G20)&gt;4,SUM(4,SUM(H20:O20)),SUM(F20:O20))</f>
        <v>0.5</v>
      </c>
      <c r="Q20" s="9">
        <v>11</v>
      </c>
      <c r="R20" s="9">
        <v>2</v>
      </c>
      <c r="S20" s="4">
        <v>1</v>
      </c>
      <c r="T20" s="79"/>
      <c r="U20" s="4"/>
      <c r="V20" s="85">
        <f t="shared" si="0"/>
        <v>13</v>
      </c>
      <c r="W20" s="86">
        <f t="shared" si="1"/>
        <v>13.5</v>
      </c>
      <c r="X20" s="46" t="s">
        <v>236</v>
      </c>
      <c r="Y20" s="6"/>
      <c r="Z20" s="47"/>
      <c r="AA20" s="1" t="str">
        <f t="shared" si="2"/>
        <v>ΚΑΡΑΚΩΣΤΑΣ ΑΛΕΞΑΝΔΡΟΣ</v>
      </c>
      <c r="AB20" s="94">
        <f t="shared" si="3"/>
        <v>13.5</v>
      </c>
    </row>
    <row r="21" spans="1:28" ht="21.75" customHeight="1">
      <c r="A21" s="26"/>
      <c r="B21" s="15" t="s">
        <v>326</v>
      </c>
      <c r="C21" s="6"/>
      <c r="D21" s="6" t="s">
        <v>327</v>
      </c>
      <c r="E21" s="29"/>
      <c r="F21" s="4"/>
      <c r="G21" s="9">
        <v>2.5</v>
      </c>
      <c r="H21" s="4"/>
      <c r="I21" s="4"/>
      <c r="J21" s="9"/>
      <c r="K21" s="9">
        <v>0.5</v>
      </c>
      <c r="L21" s="4"/>
      <c r="M21" s="9"/>
      <c r="N21" s="9"/>
      <c r="O21" s="4"/>
      <c r="P21" s="12">
        <f>SUM(F21:O21)</f>
        <v>3</v>
      </c>
      <c r="Q21" s="9">
        <v>11</v>
      </c>
      <c r="R21" s="13">
        <v>2</v>
      </c>
      <c r="S21" s="13">
        <v>1</v>
      </c>
      <c r="T21" s="79"/>
      <c r="U21" s="4"/>
      <c r="V21" s="85">
        <f t="shared" si="0"/>
        <v>13</v>
      </c>
      <c r="W21" s="86">
        <f t="shared" si="1"/>
        <v>16</v>
      </c>
      <c r="X21" s="46" t="s">
        <v>226</v>
      </c>
      <c r="Y21" s="6"/>
      <c r="Z21" s="47"/>
      <c r="AA21" s="1" t="str">
        <f t="shared" si="2"/>
        <v>ΓΚΟΤΖΑΜΑΝΗΣ ΟΔΥΣΣΕΑΣ</v>
      </c>
      <c r="AB21" s="94">
        <f t="shared" si="3"/>
        <v>16</v>
      </c>
    </row>
    <row r="22" spans="1:28" ht="21.75" customHeight="1">
      <c r="A22" s="26"/>
      <c r="B22" s="15" t="s">
        <v>398</v>
      </c>
      <c r="C22" s="6"/>
      <c r="D22" s="6" t="s">
        <v>309</v>
      </c>
      <c r="E22" s="16"/>
      <c r="F22" s="4"/>
      <c r="G22" s="4"/>
      <c r="H22" s="4"/>
      <c r="I22" s="4"/>
      <c r="J22" s="4"/>
      <c r="K22" s="9">
        <v>0.5</v>
      </c>
      <c r="L22" s="4"/>
      <c r="M22" s="4"/>
      <c r="N22" s="4"/>
      <c r="O22" s="4"/>
      <c r="P22" s="12">
        <f>IF(SUM(F22,G22)&gt;4,SUM(4,SUM(H22:O22)),SUM(F22:O22))</f>
        <v>0.5</v>
      </c>
      <c r="Q22" s="9">
        <v>11</v>
      </c>
      <c r="R22" s="84">
        <v>1.875</v>
      </c>
      <c r="S22" s="13">
        <v>1</v>
      </c>
      <c r="T22" s="79"/>
      <c r="U22" s="4"/>
      <c r="V22" s="85">
        <f t="shared" si="0"/>
        <v>13</v>
      </c>
      <c r="W22" s="86">
        <f t="shared" si="1"/>
        <v>13.5</v>
      </c>
      <c r="X22" s="46" t="s">
        <v>399</v>
      </c>
      <c r="Y22" s="6"/>
      <c r="Z22" s="47"/>
      <c r="AA22" s="1" t="str">
        <f t="shared" si="2"/>
        <v>ΠΑΛΛΑΣ ΔΗΜΟΣ</v>
      </c>
      <c r="AB22" s="94">
        <f t="shared" si="3"/>
        <v>13.5</v>
      </c>
    </row>
    <row r="23" spans="1:28" ht="21.75" customHeight="1">
      <c r="A23" s="26"/>
      <c r="B23" s="15" t="s">
        <v>422</v>
      </c>
      <c r="C23" s="6"/>
      <c r="D23" s="6" t="s">
        <v>301</v>
      </c>
      <c r="E23" s="16"/>
      <c r="F23" s="4"/>
      <c r="G23" s="4"/>
      <c r="H23" s="4"/>
      <c r="I23" s="4"/>
      <c r="J23" s="4"/>
      <c r="K23" s="9">
        <v>0.5</v>
      </c>
      <c r="L23" s="4"/>
      <c r="M23" s="4"/>
      <c r="N23" s="4"/>
      <c r="O23" s="4"/>
      <c r="P23" s="12">
        <f>IF(SUM(F23,G23)&gt;4,SUM(4,SUM(H23:O23)),SUM(F23:O23))</f>
        <v>0.5</v>
      </c>
      <c r="Q23" s="9">
        <v>11</v>
      </c>
      <c r="R23" s="4"/>
      <c r="S23" s="9">
        <v>0.875</v>
      </c>
      <c r="T23" s="79"/>
      <c r="U23" s="4"/>
      <c r="V23" s="85">
        <f t="shared" si="0"/>
        <v>11.875</v>
      </c>
      <c r="W23" s="86">
        <f t="shared" si="1"/>
        <v>12.375</v>
      </c>
      <c r="X23" s="46" t="s">
        <v>399</v>
      </c>
      <c r="Y23" s="6"/>
      <c r="Z23" s="47"/>
      <c r="AA23" s="1" t="str">
        <f t="shared" si="2"/>
        <v>ΣΒΩΛΗΣ ΙΩΑΝΝΗΣ</v>
      </c>
      <c r="AB23" s="94">
        <f t="shared" si="3"/>
        <v>12.375</v>
      </c>
    </row>
    <row r="24" spans="1:28" ht="21.75" customHeight="1">
      <c r="A24" s="26"/>
      <c r="B24" s="15" t="s">
        <v>417</v>
      </c>
      <c r="C24" s="6"/>
      <c r="D24" s="6" t="s">
        <v>418</v>
      </c>
      <c r="E24" s="16"/>
      <c r="F24" s="4"/>
      <c r="G24" s="4">
        <v>2.5</v>
      </c>
      <c r="H24" s="4">
        <v>2</v>
      </c>
      <c r="I24" s="4"/>
      <c r="J24" s="4"/>
      <c r="K24" s="9">
        <v>0.5</v>
      </c>
      <c r="L24" s="4">
        <v>1</v>
      </c>
      <c r="M24" s="4"/>
      <c r="N24" s="4"/>
      <c r="O24" s="4"/>
      <c r="P24" s="12">
        <f>IF(SUM(F24,G24)&gt;4,SUM(4,SUM(H24:O24)),SUM(F24:O24))</f>
        <v>6</v>
      </c>
      <c r="Q24" s="9">
        <v>1.5</v>
      </c>
      <c r="R24" s="9">
        <v>1.875</v>
      </c>
      <c r="S24" s="9"/>
      <c r="T24" s="79"/>
      <c r="U24" s="4"/>
      <c r="V24" s="85">
        <f t="shared" si="0"/>
        <v>3.375</v>
      </c>
      <c r="W24" s="86">
        <f t="shared" si="1"/>
        <v>9.375</v>
      </c>
      <c r="X24" s="46" t="s">
        <v>334</v>
      </c>
      <c r="Y24" s="6" t="s">
        <v>241</v>
      </c>
      <c r="Z24" s="47"/>
      <c r="AA24" s="1" t="str">
        <f t="shared" si="2"/>
        <v>ΡΑΧΙΩΤΟΥ ΛΕΜΟΝΙΑ</v>
      </c>
      <c r="AB24" s="94">
        <f t="shared" si="3"/>
        <v>9.375</v>
      </c>
    </row>
    <row r="25" spans="1:28" ht="21.75" customHeight="1">
      <c r="A25" s="26"/>
      <c r="B25" s="15" t="s">
        <v>440</v>
      </c>
      <c r="C25" s="6"/>
      <c r="D25" s="6" t="s">
        <v>373</v>
      </c>
      <c r="E25" s="16"/>
      <c r="F25" s="4"/>
      <c r="G25" s="4"/>
      <c r="H25" s="4"/>
      <c r="I25" s="4"/>
      <c r="J25" s="4"/>
      <c r="K25" s="9">
        <v>0.5</v>
      </c>
      <c r="L25" s="4"/>
      <c r="M25" s="4"/>
      <c r="N25" s="4"/>
      <c r="O25" s="4"/>
      <c r="P25" s="12">
        <f>IF(SUM(F25,G25)&gt;4,SUM(4,SUM(H25:O25)),SUM(F25:O25))</f>
        <v>0.5</v>
      </c>
      <c r="Q25" s="9">
        <v>11</v>
      </c>
      <c r="R25" s="4">
        <v>0.5</v>
      </c>
      <c r="S25" s="13"/>
      <c r="T25" s="79"/>
      <c r="U25" s="4">
        <v>0.25</v>
      </c>
      <c r="V25" s="85">
        <f t="shared" si="0"/>
        <v>11.75</v>
      </c>
      <c r="W25" s="86">
        <f t="shared" si="1"/>
        <v>12.25</v>
      </c>
      <c r="X25" s="46" t="s">
        <v>334</v>
      </c>
      <c r="Y25" s="6"/>
      <c r="Z25" s="47"/>
      <c r="AA25" s="1" t="str">
        <f t="shared" si="2"/>
        <v>ΧΟΝΔΡΑΛΗΣ ΗΛΙΑΣ</v>
      </c>
      <c r="AB25" s="94">
        <f t="shared" si="3"/>
        <v>12.25</v>
      </c>
    </row>
    <row r="26" spans="1:28" ht="21.75" customHeight="1">
      <c r="A26" s="26"/>
      <c r="B26" s="15" t="s">
        <v>308</v>
      </c>
      <c r="C26" s="6"/>
      <c r="D26" s="6" t="s">
        <v>309</v>
      </c>
      <c r="E26" s="29"/>
      <c r="F26" s="4"/>
      <c r="G26" s="9">
        <v>2.5</v>
      </c>
      <c r="H26" s="4"/>
      <c r="I26" s="4"/>
      <c r="J26" s="4"/>
      <c r="K26" s="9">
        <v>0.5</v>
      </c>
      <c r="L26" s="4"/>
      <c r="M26" s="9"/>
      <c r="N26" s="4"/>
      <c r="O26" s="4"/>
      <c r="P26" s="12">
        <f>SUM(F26:O26)</f>
        <v>3</v>
      </c>
      <c r="Q26" s="9">
        <v>11</v>
      </c>
      <c r="R26" s="9"/>
      <c r="S26" s="4"/>
      <c r="T26" s="79"/>
      <c r="U26" s="4"/>
      <c r="V26" s="85">
        <f t="shared" si="0"/>
        <v>11</v>
      </c>
      <c r="W26" s="86">
        <f t="shared" si="1"/>
        <v>14</v>
      </c>
      <c r="X26" s="46" t="s">
        <v>310</v>
      </c>
      <c r="Y26" s="6" t="s">
        <v>311</v>
      </c>
      <c r="Z26" s="47"/>
      <c r="AA26" s="1" t="str">
        <f t="shared" si="2"/>
        <v>ΒΑΛΑΤΣΟΣ ΓΕΩΡΓΙΟΣ</v>
      </c>
      <c r="AB26" s="94">
        <f t="shared" si="3"/>
        <v>14</v>
      </c>
    </row>
    <row r="27" spans="1:28" ht="21.75" customHeight="1">
      <c r="A27" s="26"/>
      <c r="B27" s="15" t="s">
        <v>352</v>
      </c>
      <c r="C27" s="6"/>
      <c r="D27" s="6" t="s">
        <v>304</v>
      </c>
      <c r="E27" s="29"/>
      <c r="F27" s="4"/>
      <c r="G27" s="9">
        <v>2.5</v>
      </c>
      <c r="H27" s="4"/>
      <c r="I27" s="4"/>
      <c r="J27" s="4"/>
      <c r="K27" s="9">
        <v>0.5</v>
      </c>
      <c r="L27" s="4"/>
      <c r="M27" s="4"/>
      <c r="N27" s="4"/>
      <c r="O27" s="4"/>
      <c r="P27" s="12">
        <f>IF(SUM(F27,G27)&gt;4,SUM(4,SUM(H27:O27)),SUM(F27:O27))</f>
        <v>3</v>
      </c>
      <c r="Q27" s="9">
        <v>9.5</v>
      </c>
      <c r="R27" s="9"/>
      <c r="S27" s="4"/>
      <c r="T27" s="79"/>
      <c r="U27" s="4"/>
      <c r="V27" s="85">
        <f t="shared" si="0"/>
        <v>9.5</v>
      </c>
      <c r="W27" s="86">
        <f t="shared" si="1"/>
        <v>12.5</v>
      </c>
      <c r="X27" s="46" t="s">
        <v>310</v>
      </c>
      <c r="Y27" s="6"/>
      <c r="Z27" s="47"/>
      <c r="AA27" s="1" t="str">
        <f t="shared" si="2"/>
        <v>ΚΑΛΑΝΤΖΗΣ ΓΕΩΡΓΙΟΣ</v>
      </c>
      <c r="AB27" s="94">
        <f t="shared" si="3"/>
        <v>12.5</v>
      </c>
    </row>
    <row r="28" spans="1:28" ht="21.75" customHeight="1">
      <c r="A28" s="26"/>
      <c r="B28" s="15" t="s">
        <v>378</v>
      </c>
      <c r="C28" s="6"/>
      <c r="D28" s="6" t="s">
        <v>327</v>
      </c>
      <c r="E28" s="31"/>
      <c r="F28" s="4"/>
      <c r="G28" s="4">
        <v>2.5</v>
      </c>
      <c r="H28" s="9"/>
      <c r="I28" s="4"/>
      <c r="J28" s="4"/>
      <c r="K28" s="9">
        <v>0.5</v>
      </c>
      <c r="L28" s="4"/>
      <c r="M28" s="4"/>
      <c r="N28" s="4"/>
      <c r="O28" s="4"/>
      <c r="P28" s="12">
        <f>IF(SUM(F28,G28)&gt;4,SUM(4,SUM(H28:O28)),SUM(F28:O28))</f>
        <v>3</v>
      </c>
      <c r="Q28" s="9">
        <v>9</v>
      </c>
      <c r="R28" s="13"/>
      <c r="S28" s="18"/>
      <c r="T28" s="79"/>
      <c r="U28" s="4"/>
      <c r="V28" s="85">
        <f t="shared" si="0"/>
        <v>9</v>
      </c>
      <c r="W28" s="86">
        <f t="shared" si="1"/>
        <v>12</v>
      </c>
      <c r="X28" s="48" t="s">
        <v>310</v>
      </c>
      <c r="Y28" s="6"/>
      <c r="Z28" s="47"/>
      <c r="AA28" s="1" t="str">
        <f t="shared" si="2"/>
        <v>ΚΩΣΤΟΠΟΥΛΟΥ ΧΡΥΣΑΥΓΗ</v>
      </c>
      <c r="AB28" s="94">
        <f t="shared" si="3"/>
        <v>12</v>
      </c>
    </row>
    <row r="29" spans="1:28" ht="21.75" customHeight="1">
      <c r="A29" s="26"/>
      <c r="B29" s="15" t="s">
        <v>433</v>
      </c>
      <c r="C29" s="6"/>
      <c r="D29" s="6" t="s">
        <v>327</v>
      </c>
      <c r="E29" s="16"/>
      <c r="F29" s="4"/>
      <c r="G29" s="4">
        <v>2.5</v>
      </c>
      <c r="H29" s="4"/>
      <c r="I29" s="4"/>
      <c r="J29" s="4"/>
      <c r="K29" s="9">
        <v>0.5</v>
      </c>
      <c r="L29" s="4">
        <v>1</v>
      </c>
      <c r="M29" s="4"/>
      <c r="N29" s="4"/>
      <c r="O29" s="4"/>
      <c r="P29" s="12">
        <f>IF(SUM(F29,G29)&gt;4,SUM(4,SUM(H29:O29)),SUM(F29:O29))</f>
        <v>4</v>
      </c>
      <c r="Q29" s="9">
        <v>11</v>
      </c>
      <c r="R29" s="4">
        <v>2</v>
      </c>
      <c r="S29" s="9"/>
      <c r="T29" s="79"/>
      <c r="U29" s="4"/>
      <c r="V29" s="85">
        <f t="shared" si="0"/>
        <v>13</v>
      </c>
      <c r="W29" s="86">
        <f t="shared" si="1"/>
        <v>17</v>
      </c>
      <c r="X29" s="46" t="s">
        <v>235</v>
      </c>
      <c r="Y29" s="6" t="s">
        <v>334</v>
      </c>
      <c r="Z29" s="47" t="s">
        <v>220</v>
      </c>
      <c r="AA29" s="1" t="str">
        <f t="shared" si="2"/>
        <v>ΤΣΙΑΚΑ ΔΗΜΗΤΡΑ</v>
      </c>
      <c r="AB29" s="94">
        <f t="shared" si="3"/>
        <v>17</v>
      </c>
    </row>
    <row r="30" spans="1:28" ht="21.75" customHeight="1">
      <c r="A30" s="26"/>
      <c r="B30" s="15" t="s">
        <v>416</v>
      </c>
      <c r="C30" s="6"/>
      <c r="D30" s="6" t="s">
        <v>309</v>
      </c>
      <c r="E30" s="16"/>
      <c r="F30" s="4"/>
      <c r="G30" s="4"/>
      <c r="H30" s="4"/>
      <c r="I30" s="4"/>
      <c r="J30" s="4"/>
      <c r="K30" s="9">
        <v>0.5</v>
      </c>
      <c r="L30" s="4"/>
      <c r="M30" s="4"/>
      <c r="N30" s="4"/>
      <c r="O30" s="4"/>
      <c r="P30" s="12">
        <f>IF(SUM(F30,G30)&gt;4,SUM(4,SUM(H30:O30)),SUM(F30:O30))</f>
        <v>0.5</v>
      </c>
      <c r="Q30" s="9">
        <v>11</v>
      </c>
      <c r="R30" s="13">
        <v>2</v>
      </c>
      <c r="S30" s="4"/>
      <c r="T30" s="79"/>
      <c r="U30" s="4"/>
      <c r="V30" s="85">
        <f t="shared" si="0"/>
        <v>13</v>
      </c>
      <c r="W30" s="86">
        <f t="shared" si="1"/>
        <v>13.5</v>
      </c>
      <c r="X30" s="46" t="s">
        <v>405</v>
      </c>
      <c r="Y30" s="6" t="s">
        <v>220</v>
      </c>
      <c r="Z30" s="47"/>
      <c r="AA30" s="1" t="str">
        <f t="shared" si="2"/>
        <v>ΠΡΟΒΟΠΟΥΛΟΣ ΗΛΙΑΣ</v>
      </c>
      <c r="AB30" s="94">
        <f t="shared" si="3"/>
        <v>13.5</v>
      </c>
    </row>
    <row r="31" spans="1:28" ht="21.75" customHeight="1">
      <c r="A31" s="26"/>
      <c r="B31" s="15" t="s">
        <v>370</v>
      </c>
      <c r="C31" s="6"/>
      <c r="D31" s="6" t="s">
        <v>371</v>
      </c>
      <c r="E31" s="29"/>
      <c r="F31" s="4"/>
      <c r="G31" s="9"/>
      <c r="H31" s="4"/>
      <c r="I31" s="4"/>
      <c r="J31" s="4"/>
      <c r="K31" s="9">
        <v>0.5</v>
      </c>
      <c r="L31" s="9">
        <v>1</v>
      </c>
      <c r="M31" s="4"/>
      <c r="N31" s="4">
        <v>0.25</v>
      </c>
      <c r="O31" s="4"/>
      <c r="P31" s="12">
        <f>IF(SUM(F31,G31)&gt;4,SUM(4,SUM(H31:O31)),SUM(F31:O31))</f>
        <v>1.75</v>
      </c>
      <c r="Q31" s="9">
        <v>11</v>
      </c>
      <c r="R31" s="84">
        <v>1.875</v>
      </c>
      <c r="S31" s="84">
        <v>0.625</v>
      </c>
      <c r="T31" s="92"/>
      <c r="U31" s="93"/>
      <c r="V31" s="85">
        <f t="shared" si="0"/>
        <v>13</v>
      </c>
      <c r="W31" s="86">
        <f t="shared" si="1"/>
        <v>14.75</v>
      </c>
      <c r="X31" s="46" t="s">
        <v>240</v>
      </c>
      <c r="Y31" s="6"/>
      <c r="Z31" s="47"/>
      <c r="AA31" s="1" t="str">
        <f t="shared" si="2"/>
        <v>ΚΟΥΤΣΟΝΙΚΑ ΑΝΔΡΟΝΙΚΗ</v>
      </c>
      <c r="AB31" s="94">
        <f t="shared" si="3"/>
        <v>14.75</v>
      </c>
    </row>
    <row r="32" spans="1:28" ht="21.75" customHeight="1">
      <c r="A32" s="26"/>
      <c r="B32" s="15" t="s">
        <v>305</v>
      </c>
      <c r="C32" s="6"/>
      <c r="D32" s="6" t="s">
        <v>23</v>
      </c>
      <c r="E32" s="29"/>
      <c r="F32" s="4"/>
      <c r="G32" s="9"/>
      <c r="H32" s="4"/>
      <c r="I32" s="4"/>
      <c r="J32" s="4"/>
      <c r="K32" s="9">
        <v>0.5</v>
      </c>
      <c r="L32" s="4"/>
      <c r="M32" s="9"/>
      <c r="N32" s="4"/>
      <c r="O32" s="4"/>
      <c r="P32" s="12">
        <f>SUM(F32:O32)</f>
        <v>0.5</v>
      </c>
      <c r="Q32" s="9">
        <v>11</v>
      </c>
      <c r="R32" s="9"/>
      <c r="S32" s="18"/>
      <c r="T32" s="79"/>
      <c r="U32" s="4"/>
      <c r="V32" s="85">
        <f t="shared" si="0"/>
        <v>11</v>
      </c>
      <c r="W32" s="86">
        <f t="shared" si="1"/>
        <v>11.5</v>
      </c>
      <c r="X32" s="46" t="s">
        <v>307</v>
      </c>
      <c r="Y32" s="6"/>
      <c r="Z32" s="47"/>
      <c r="AA32" s="1" t="str">
        <f t="shared" si="2"/>
        <v>ΑΠΟΣΤΟΛΟΠΟΥΛΟΣ ΒΑΣΙΛΕΙΟΣ</v>
      </c>
      <c r="AB32" s="94">
        <f t="shared" si="3"/>
        <v>11.5</v>
      </c>
    </row>
    <row r="33" spans="1:28" ht="21.75" customHeight="1">
      <c r="A33" s="26"/>
      <c r="B33" s="15" t="s">
        <v>320</v>
      </c>
      <c r="C33" s="6"/>
      <c r="D33" s="6" t="s">
        <v>321</v>
      </c>
      <c r="E33" s="29"/>
      <c r="F33" s="4"/>
      <c r="G33" s="9">
        <v>2.5</v>
      </c>
      <c r="H33" s="4"/>
      <c r="I33" s="4"/>
      <c r="J33" s="4"/>
      <c r="K33" s="9">
        <v>0.5</v>
      </c>
      <c r="L33" s="4"/>
      <c r="M33" s="4"/>
      <c r="N33" s="4"/>
      <c r="O33" s="4"/>
      <c r="P33" s="12">
        <f>SUM(F33:O33)</f>
        <v>3</v>
      </c>
      <c r="Q33" s="9">
        <v>11</v>
      </c>
      <c r="R33" s="9"/>
      <c r="S33" s="4">
        <v>0.875</v>
      </c>
      <c r="T33" s="79"/>
      <c r="U33" s="4"/>
      <c r="V33" s="85">
        <f t="shared" si="0"/>
        <v>11.875</v>
      </c>
      <c r="W33" s="86">
        <f t="shared" si="1"/>
        <v>14.875</v>
      </c>
      <c r="X33" s="46" t="s">
        <v>307</v>
      </c>
      <c r="Y33" s="6" t="s">
        <v>306</v>
      </c>
      <c r="Z33" s="47" t="s">
        <v>322</v>
      </c>
      <c r="AA33" s="1" t="str">
        <f t="shared" si="2"/>
        <v>ΓΙΔΟΓΙΑΝΝΟΥ ΣΕΒΑΣΤΗ</v>
      </c>
      <c r="AB33" s="94">
        <f t="shared" si="3"/>
        <v>14.875</v>
      </c>
    </row>
    <row r="34" spans="1:28" ht="21.75" customHeight="1">
      <c r="A34" s="26"/>
      <c r="B34" s="15" t="s">
        <v>330</v>
      </c>
      <c r="C34" s="6"/>
      <c r="D34" s="6" t="s">
        <v>23</v>
      </c>
      <c r="E34" s="29"/>
      <c r="F34" s="4"/>
      <c r="G34" s="4"/>
      <c r="H34" s="9"/>
      <c r="I34" s="4"/>
      <c r="J34" s="4"/>
      <c r="K34" s="9">
        <v>0.5</v>
      </c>
      <c r="L34" s="4"/>
      <c r="M34" s="4"/>
      <c r="N34" s="4"/>
      <c r="O34" s="4"/>
      <c r="P34" s="12">
        <f aca="true" t="shared" si="4" ref="P34:P47">IF(SUM(F34,G34)&gt;4,SUM(4,SUM(H34:O34)),SUM(F34:O34))</f>
        <v>0.5</v>
      </c>
      <c r="Q34" s="9">
        <v>4.75</v>
      </c>
      <c r="R34" s="13"/>
      <c r="S34" s="13"/>
      <c r="T34" s="79"/>
      <c r="U34" s="4"/>
      <c r="V34" s="85">
        <f aca="true" t="shared" si="5" ref="V34:V65">IF(SUM(R34,S34)&gt;2,SUM(2,Q34,U34),SUM(Q34:U34))</f>
        <v>4.75</v>
      </c>
      <c r="W34" s="86">
        <f aca="true" t="shared" si="6" ref="W34:W65">SUM(V34,P34)</f>
        <v>5.25</v>
      </c>
      <c r="X34" s="46" t="s">
        <v>443</v>
      </c>
      <c r="Y34" s="6"/>
      <c r="Z34" s="47"/>
      <c r="AA34" s="1" t="str">
        <f aca="true" t="shared" si="7" ref="AA34:AA65">B34</f>
        <v>ΔΑΡΑ ΠΑΝΑΓΙΩΤΑ</v>
      </c>
      <c r="AB34" s="94">
        <f aca="true" t="shared" si="8" ref="AB34:AB65">W34</f>
        <v>5.25</v>
      </c>
    </row>
    <row r="35" spans="1:28" ht="21.75" customHeight="1">
      <c r="A35" s="26"/>
      <c r="B35" s="15" t="s">
        <v>414</v>
      </c>
      <c r="C35" s="6"/>
      <c r="D35" s="6" t="s">
        <v>304</v>
      </c>
      <c r="E35" s="16"/>
      <c r="F35" s="4"/>
      <c r="G35" s="4"/>
      <c r="H35" s="4"/>
      <c r="I35" s="4"/>
      <c r="J35" s="9"/>
      <c r="K35" s="9">
        <v>0.5</v>
      </c>
      <c r="L35" s="4"/>
      <c r="M35" s="4"/>
      <c r="N35" s="4"/>
      <c r="O35" s="4"/>
      <c r="P35" s="12">
        <f t="shared" si="4"/>
        <v>0.5</v>
      </c>
      <c r="Q35" s="9">
        <v>11</v>
      </c>
      <c r="R35" s="4">
        <v>1.5</v>
      </c>
      <c r="S35" s="9"/>
      <c r="T35" s="79"/>
      <c r="U35" s="4"/>
      <c r="V35" s="85">
        <f t="shared" si="5"/>
        <v>12.5</v>
      </c>
      <c r="W35" s="86">
        <f t="shared" si="6"/>
        <v>13</v>
      </c>
      <c r="X35" s="46" t="s">
        <v>254</v>
      </c>
      <c r="Y35" s="6"/>
      <c r="Z35" s="47"/>
      <c r="AA35" s="1" t="str">
        <f t="shared" si="7"/>
        <v>ΠΕΤΡΟΥ ΠΕΤΡΟΣ</v>
      </c>
      <c r="AB35" s="94">
        <f t="shared" si="8"/>
        <v>13</v>
      </c>
    </row>
    <row r="36" spans="1:28" ht="21.75" customHeight="1">
      <c r="A36" s="26"/>
      <c r="B36" s="15" t="s">
        <v>432</v>
      </c>
      <c r="C36" s="6"/>
      <c r="D36" s="6" t="s">
        <v>327</v>
      </c>
      <c r="E36" s="16"/>
      <c r="F36" s="4"/>
      <c r="G36" s="4"/>
      <c r="H36" s="4"/>
      <c r="I36" s="4"/>
      <c r="J36" s="4"/>
      <c r="K36" s="9">
        <v>0.5</v>
      </c>
      <c r="L36" s="4"/>
      <c r="M36" s="4"/>
      <c r="N36" s="4"/>
      <c r="O36" s="4"/>
      <c r="P36" s="12">
        <f t="shared" si="4"/>
        <v>0.5</v>
      </c>
      <c r="Q36" s="9">
        <v>11</v>
      </c>
      <c r="R36" s="13">
        <v>2</v>
      </c>
      <c r="S36" s="13">
        <v>0.25</v>
      </c>
      <c r="T36" s="79"/>
      <c r="U36" s="4"/>
      <c r="V36" s="85">
        <f t="shared" si="5"/>
        <v>13</v>
      </c>
      <c r="W36" s="86">
        <f t="shared" si="6"/>
        <v>13.5</v>
      </c>
      <c r="X36" s="46" t="s">
        <v>254</v>
      </c>
      <c r="Y36" s="6" t="s">
        <v>382</v>
      </c>
      <c r="Z36" s="47" t="s">
        <v>341</v>
      </c>
      <c r="AA36" s="1" t="str">
        <f t="shared" si="7"/>
        <v>ΤΣΑΠΑΛΗ ΕΛΕΝΗ</v>
      </c>
      <c r="AB36" s="94">
        <f t="shared" si="8"/>
        <v>13.5</v>
      </c>
    </row>
    <row r="37" spans="1:28" ht="21.75" customHeight="1">
      <c r="A37" s="26"/>
      <c r="B37" s="15" t="s">
        <v>434</v>
      </c>
      <c r="C37" s="6"/>
      <c r="D37" s="6" t="s">
        <v>435</v>
      </c>
      <c r="E37" s="16"/>
      <c r="F37" s="4"/>
      <c r="G37" s="4"/>
      <c r="H37" s="4"/>
      <c r="I37" s="4"/>
      <c r="J37" s="4"/>
      <c r="K37" s="9">
        <v>0.5</v>
      </c>
      <c r="L37" s="9">
        <v>1</v>
      </c>
      <c r="M37" s="4"/>
      <c r="N37" s="4">
        <v>0.25</v>
      </c>
      <c r="O37" s="4"/>
      <c r="P37" s="12">
        <f t="shared" si="4"/>
        <v>1.75</v>
      </c>
      <c r="Q37" s="9">
        <v>11</v>
      </c>
      <c r="R37" s="4">
        <v>0.375</v>
      </c>
      <c r="S37" s="13">
        <v>0.875</v>
      </c>
      <c r="T37" s="79"/>
      <c r="U37" s="4"/>
      <c r="V37" s="85">
        <f t="shared" si="5"/>
        <v>12.25</v>
      </c>
      <c r="W37" s="86">
        <f t="shared" si="6"/>
        <v>14</v>
      </c>
      <c r="X37" s="46" t="s">
        <v>254</v>
      </c>
      <c r="Y37" s="6"/>
      <c r="Z37" s="47"/>
      <c r="AA37" s="1" t="str">
        <f t="shared" si="7"/>
        <v>ΤΣΙΜΙΝΙΚΑΚΗ ΔΕΣΠΟΙΝΑ</v>
      </c>
      <c r="AB37" s="94">
        <f t="shared" si="8"/>
        <v>14</v>
      </c>
    </row>
    <row r="38" spans="1:28" ht="21.75" customHeight="1">
      <c r="A38" s="26"/>
      <c r="B38" s="15" t="s">
        <v>346</v>
      </c>
      <c r="C38" s="6"/>
      <c r="D38" s="6" t="s">
        <v>22</v>
      </c>
      <c r="E38" s="29"/>
      <c r="F38" s="4"/>
      <c r="G38" s="9"/>
      <c r="H38" s="4"/>
      <c r="I38" s="4"/>
      <c r="J38" s="4"/>
      <c r="K38" s="9"/>
      <c r="L38" s="4"/>
      <c r="M38" s="4"/>
      <c r="N38" s="4"/>
      <c r="O38" s="4"/>
      <c r="P38" s="12">
        <f t="shared" si="4"/>
        <v>0</v>
      </c>
      <c r="Q38" s="9">
        <v>9.75</v>
      </c>
      <c r="R38" s="4"/>
      <c r="S38" s="4"/>
      <c r="T38" s="79"/>
      <c r="U38" s="4"/>
      <c r="V38" s="85">
        <f t="shared" si="5"/>
        <v>9.75</v>
      </c>
      <c r="W38" s="86">
        <f t="shared" si="6"/>
        <v>9.75</v>
      </c>
      <c r="X38" s="46" t="s">
        <v>347</v>
      </c>
      <c r="Y38" s="6"/>
      <c r="Z38" s="47"/>
      <c r="AA38" s="1" t="str">
        <f t="shared" si="7"/>
        <v>ΘΕΟΔΩΡΑΚΗΣ ΛΑΜΠΡΟΣ</v>
      </c>
      <c r="AB38" s="94">
        <f t="shared" si="8"/>
        <v>9.75</v>
      </c>
    </row>
    <row r="39" spans="1:28" ht="21.75" customHeight="1">
      <c r="A39" s="26"/>
      <c r="B39" s="15" t="s">
        <v>385</v>
      </c>
      <c r="C39" s="6"/>
      <c r="D39" s="6" t="s">
        <v>309</v>
      </c>
      <c r="E39" s="31"/>
      <c r="F39" s="4"/>
      <c r="G39" s="4"/>
      <c r="H39" s="4"/>
      <c r="I39" s="4"/>
      <c r="J39" s="9"/>
      <c r="K39" s="9"/>
      <c r="L39" s="4"/>
      <c r="M39" s="4"/>
      <c r="N39" s="4"/>
      <c r="O39" s="4"/>
      <c r="P39" s="12">
        <f t="shared" si="4"/>
        <v>0</v>
      </c>
      <c r="Q39" s="9">
        <v>5.75</v>
      </c>
      <c r="R39" s="13"/>
      <c r="S39" s="13"/>
      <c r="T39" s="79"/>
      <c r="U39" s="4"/>
      <c r="V39" s="85">
        <f t="shared" si="5"/>
        <v>5.75</v>
      </c>
      <c r="W39" s="86">
        <f t="shared" si="6"/>
        <v>5.75</v>
      </c>
      <c r="X39" s="46" t="s">
        <v>347</v>
      </c>
      <c r="Y39" s="6"/>
      <c r="Z39" s="47"/>
      <c r="AA39" s="1" t="str">
        <f t="shared" si="7"/>
        <v>ΜΑΝΤΖΟΥΚΑΣ ΑΘΑΝΑΣΙΟΣ</v>
      </c>
      <c r="AB39" s="94">
        <f t="shared" si="8"/>
        <v>5.75</v>
      </c>
    </row>
    <row r="40" spans="1:28" ht="21.75" customHeight="1">
      <c r="A40" s="26"/>
      <c r="B40" s="15" t="s">
        <v>407</v>
      </c>
      <c r="C40" s="6"/>
      <c r="D40" s="6"/>
      <c r="E40" s="5"/>
      <c r="F40" s="4"/>
      <c r="G40" s="4"/>
      <c r="H40" s="4"/>
      <c r="I40" s="4"/>
      <c r="J40" s="4"/>
      <c r="K40" s="9"/>
      <c r="L40" s="4"/>
      <c r="M40" s="4"/>
      <c r="N40" s="4"/>
      <c r="O40" s="4"/>
      <c r="P40" s="12">
        <f t="shared" si="4"/>
        <v>0</v>
      </c>
      <c r="Q40" s="9">
        <v>11</v>
      </c>
      <c r="R40" s="9"/>
      <c r="S40" s="4"/>
      <c r="T40" s="79"/>
      <c r="U40" s="4"/>
      <c r="V40" s="85">
        <f t="shared" si="5"/>
        <v>11</v>
      </c>
      <c r="W40" s="86">
        <f t="shared" si="6"/>
        <v>11</v>
      </c>
      <c r="X40" s="48" t="s">
        <v>347</v>
      </c>
      <c r="Y40" s="6"/>
      <c r="Z40" s="47"/>
      <c r="AA40" s="1" t="str">
        <f t="shared" si="7"/>
        <v>ΠΑΠΑΧΡΗΣΤΟΥ ΣΤΕΡΓΙΑΝΗ</v>
      </c>
      <c r="AB40" s="94">
        <f t="shared" si="8"/>
        <v>11</v>
      </c>
    </row>
    <row r="41" spans="1:28" ht="21.75" customHeight="1">
      <c r="A41" s="26"/>
      <c r="B41" s="15" t="s">
        <v>436</v>
      </c>
      <c r="C41" s="6"/>
      <c r="D41" s="6" t="s">
        <v>304</v>
      </c>
      <c r="E41" s="16"/>
      <c r="F41" s="4"/>
      <c r="G41" s="4"/>
      <c r="H41" s="4"/>
      <c r="I41" s="4"/>
      <c r="J41" s="4"/>
      <c r="K41" s="9">
        <v>0.5</v>
      </c>
      <c r="L41" s="4"/>
      <c r="M41" s="4"/>
      <c r="N41" s="4"/>
      <c r="O41" s="4"/>
      <c r="P41" s="12">
        <f t="shared" si="4"/>
        <v>0.5</v>
      </c>
      <c r="Q41" s="9">
        <v>11</v>
      </c>
      <c r="R41" s="4">
        <v>2</v>
      </c>
      <c r="S41" s="13"/>
      <c r="T41" s="79"/>
      <c r="U41" s="4"/>
      <c r="V41" s="85">
        <f t="shared" si="5"/>
        <v>13</v>
      </c>
      <c r="W41" s="86">
        <f t="shared" si="6"/>
        <v>13.5</v>
      </c>
      <c r="X41" s="46" t="s">
        <v>243</v>
      </c>
      <c r="Y41" s="6"/>
      <c r="Z41" s="47"/>
      <c r="AA41" s="1" t="str">
        <f t="shared" si="7"/>
        <v>ΦΛΩΚΑΤΟΥΛΑΣ ΓΕΩΡΓΙΟΣ</v>
      </c>
      <c r="AB41" s="94">
        <f t="shared" si="8"/>
        <v>13.5</v>
      </c>
    </row>
    <row r="42" spans="1:28" ht="21.75" customHeight="1">
      <c r="A42" s="26"/>
      <c r="B42" s="15" t="s">
        <v>368</v>
      </c>
      <c r="C42" s="6"/>
      <c r="D42" s="6" t="s">
        <v>304</v>
      </c>
      <c r="E42" s="29"/>
      <c r="F42" s="4"/>
      <c r="G42" s="4"/>
      <c r="H42" s="4"/>
      <c r="I42" s="4"/>
      <c r="J42" s="4"/>
      <c r="K42" s="9">
        <v>0.5</v>
      </c>
      <c r="L42" s="4"/>
      <c r="M42" s="4"/>
      <c r="N42" s="4"/>
      <c r="O42" s="4"/>
      <c r="P42" s="12">
        <f t="shared" si="4"/>
        <v>0.5</v>
      </c>
      <c r="Q42" s="9">
        <v>11</v>
      </c>
      <c r="R42" s="9">
        <v>0.875</v>
      </c>
      <c r="S42" s="4"/>
      <c r="T42" s="79"/>
      <c r="U42" s="4"/>
      <c r="V42" s="85">
        <f t="shared" si="5"/>
        <v>11.875</v>
      </c>
      <c r="W42" s="86">
        <f t="shared" si="6"/>
        <v>12.375</v>
      </c>
      <c r="X42" s="46" t="s">
        <v>369</v>
      </c>
      <c r="Y42" s="6"/>
      <c r="Z42" s="47"/>
      <c r="AA42" s="1" t="str">
        <f t="shared" si="7"/>
        <v>ΚΟΤΡΩΤΣΟΣ ΑΘΑΝΑΣΙΟΣ</v>
      </c>
      <c r="AB42" s="94">
        <f t="shared" si="8"/>
        <v>12.375</v>
      </c>
    </row>
    <row r="43" spans="1:28" ht="21.75" customHeight="1">
      <c r="A43" s="26"/>
      <c r="B43" s="15" t="s">
        <v>364</v>
      </c>
      <c r="C43" s="6"/>
      <c r="D43" s="6" t="s">
        <v>338</v>
      </c>
      <c r="E43" s="29"/>
      <c r="F43" s="4"/>
      <c r="G43" s="4"/>
      <c r="H43" s="9"/>
      <c r="I43" s="4"/>
      <c r="J43" s="4"/>
      <c r="K43" s="9">
        <v>0.5</v>
      </c>
      <c r="L43" s="4"/>
      <c r="M43" s="4"/>
      <c r="N43" s="4"/>
      <c r="O43" s="4"/>
      <c r="P43" s="12">
        <f t="shared" si="4"/>
        <v>0.5</v>
      </c>
      <c r="Q43" s="9">
        <v>11</v>
      </c>
      <c r="R43" s="4">
        <v>2</v>
      </c>
      <c r="S43" s="4">
        <v>0.25</v>
      </c>
      <c r="T43" s="79"/>
      <c r="U43" s="4"/>
      <c r="V43" s="85">
        <f t="shared" si="5"/>
        <v>13</v>
      </c>
      <c r="W43" s="86">
        <f t="shared" si="6"/>
        <v>13.5</v>
      </c>
      <c r="X43" s="46" t="s">
        <v>365</v>
      </c>
      <c r="Y43" s="6"/>
      <c r="Z43" s="47"/>
      <c r="AA43" s="1" t="str">
        <f t="shared" si="7"/>
        <v>ΚΑΤΣΑΟΥΝΟΣ ΘΕΜΙΣΤΟΚΛΗΣ</v>
      </c>
      <c r="AB43" s="94">
        <f t="shared" si="8"/>
        <v>13.5</v>
      </c>
    </row>
    <row r="44" spans="1:28" ht="21.75" customHeight="1">
      <c r="A44" s="26"/>
      <c r="B44" s="15" t="s">
        <v>331</v>
      </c>
      <c r="C44" s="6"/>
      <c r="D44" s="6"/>
      <c r="E44" s="29"/>
      <c r="F44" s="4"/>
      <c r="G44" s="4"/>
      <c r="H44" s="9"/>
      <c r="I44" s="4"/>
      <c r="J44" s="4"/>
      <c r="K44" s="9">
        <v>0.5</v>
      </c>
      <c r="L44" s="4"/>
      <c r="M44" s="4"/>
      <c r="N44" s="4"/>
      <c r="O44" s="4"/>
      <c r="P44" s="12">
        <f t="shared" si="4"/>
        <v>0.5</v>
      </c>
      <c r="Q44" s="9">
        <v>11</v>
      </c>
      <c r="R44" s="9">
        <v>2</v>
      </c>
      <c r="S44" s="4"/>
      <c r="T44" s="79"/>
      <c r="U44" s="4"/>
      <c r="V44" s="85">
        <f t="shared" si="5"/>
        <v>13</v>
      </c>
      <c r="W44" s="86">
        <f t="shared" si="6"/>
        <v>13.5</v>
      </c>
      <c r="X44" s="46" t="s">
        <v>332</v>
      </c>
      <c r="Y44" s="6" t="s">
        <v>233</v>
      </c>
      <c r="Z44" s="47"/>
      <c r="AA44" s="1" t="str">
        <f t="shared" si="7"/>
        <v>ΔΑΡΡΑ ΟΙΚΟΝΟΜΟΥ ΑΛΕΞΑΝΔΡΑ</v>
      </c>
      <c r="AB44" s="94">
        <f t="shared" si="8"/>
        <v>13.5</v>
      </c>
    </row>
    <row r="45" spans="1:30" ht="21.75" customHeight="1">
      <c r="A45" s="26"/>
      <c r="B45" s="15" t="s">
        <v>412</v>
      </c>
      <c r="C45" s="6"/>
      <c r="D45" s="6" t="s">
        <v>413</v>
      </c>
      <c r="E45" s="16"/>
      <c r="F45" s="4"/>
      <c r="G45" s="4">
        <v>2.5</v>
      </c>
      <c r="H45" s="4"/>
      <c r="I45" s="4"/>
      <c r="J45" s="4"/>
      <c r="K45" s="9"/>
      <c r="L45" s="4">
        <v>0.5</v>
      </c>
      <c r="M45" s="4"/>
      <c r="N45" s="4"/>
      <c r="O45" s="4"/>
      <c r="P45" s="12">
        <f t="shared" si="4"/>
        <v>3</v>
      </c>
      <c r="Q45" s="9">
        <v>7.25</v>
      </c>
      <c r="R45" s="13">
        <v>0.75</v>
      </c>
      <c r="S45" s="4"/>
      <c r="T45" s="79"/>
      <c r="U45" s="4"/>
      <c r="V45" s="85">
        <f t="shared" si="5"/>
        <v>8</v>
      </c>
      <c r="W45" s="86">
        <f t="shared" si="6"/>
        <v>11</v>
      </c>
      <c r="X45" s="46" t="s">
        <v>249</v>
      </c>
      <c r="Y45" s="6" t="s">
        <v>341</v>
      </c>
      <c r="Z45" s="47"/>
      <c r="AA45" s="1" t="str">
        <f t="shared" si="7"/>
        <v>ΠΕΤΡΟΥ ΕΥΑΓΓΕΛΙΑ</v>
      </c>
      <c r="AB45" s="94">
        <f t="shared" si="8"/>
        <v>11</v>
      </c>
      <c r="AC45" s="22"/>
      <c r="AD45" s="22"/>
    </row>
    <row r="46" spans="1:28" ht="21.75" customHeight="1">
      <c r="A46" s="26"/>
      <c r="B46" s="15" t="s">
        <v>351</v>
      </c>
      <c r="C46" s="6"/>
      <c r="D46" s="6" t="s">
        <v>22</v>
      </c>
      <c r="E46" s="16"/>
      <c r="F46" s="4"/>
      <c r="G46" s="9"/>
      <c r="H46" s="4"/>
      <c r="I46" s="4"/>
      <c r="J46" s="4"/>
      <c r="K46" s="9">
        <v>0.5</v>
      </c>
      <c r="L46" s="4"/>
      <c r="M46" s="4"/>
      <c r="N46" s="4"/>
      <c r="O46" s="4"/>
      <c r="P46" s="12">
        <f t="shared" si="4"/>
        <v>0.5</v>
      </c>
      <c r="Q46" s="9">
        <v>11</v>
      </c>
      <c r="R46" s="9">
        <v>1.25</v>
      </c>
      <c r="S46" s="4"/>
      <c r="T46" s="79"/>
      <c r="U46" s="4"/>
      <c r="V46" s="85">
        <f t="shared" si="5"/>
        <v>12.25</v>
      </c>
      <c r="W46" s="86">
        <f t="shared" si="6"/>
        <v>12.75</v>
      </c>
      <c r="X46" s="46" t="s">
        <v>233</v>
      </c>
      <c r="Y46" s="6"/>
      <c r="Z46" s="47"/>
      <c r="AA46" s="1" t="str">
        <f t="shared" si="7"/>
        <v>ΚΑΚΚΑΒΑΣ ΚΩΝ/ΝΟΣ</v>
      </c>
      <c r="AB46" s="94">
        <f t="shared" si="8"/>
        <v>12.75</v>
      </c>
    </row>
    <row r="47" spans="1:28" ht="21.75" customHeight="1">
      <c r="A47" s="26"/>
      <c r="B47" s="15" t="s">
        <v>400</v>
      </c>
      <c r="C47" s="6"/>
      <c r="D47" s="6" t="s">
        <v>327</v>
      </c>
      <c r="E47" s="16"/>
      <c r="F47" s="4"/>
      <c r="G47" s="4"/>
      <c r="H47" s="4">
        <v>2</v>
      </c>
      <c r="I47" s="4"/>
      <c r="J47" s="4"/>
      <c r="K47" s="9">
        <v>0.5</v>
      </c>
      <c r="L47" s="4"/>
      <c r="M47" s="9"/>
      <c r="N47" s="4"/>
      <c r="O47" s="4"/>
      <c r="P47" s="12">
        <f t="shared" si="4"/>
        <v>2.5</v>
      </c>
      <c r="Q47" s="9">
        <v>11</v>
      </c>
      <c r="R47" s="9">
        <v>2</v>
      </c>
      <c r="S47" s="4"/>
      <c r="T47" s="79"/>
      <c r="U47" s="4"/>
      <c r="V47" s="85">
        <f t="shared" si="5"/>
        <v>13</v>
      </c>
      <c r="W47" s="86">
        <f t="shared" si="6"/>
        <v>15.5</v>
      </c>
      <c r="X47" s="46" t="s">
        <v>401</v>
      </c>
      <c r="Y47" s="6"/>
      <c r="Z47" s="47"/>
      <c r="AA47" s="1" t="str">
        <f t="shared" si="7"/>
        <v>ΠΑΝΑΓΙΩΤΟΥ ΠΕΛΑΓΙΑ</v>
      </c>
      <c r="AB47" s="94">
        <f t="shared" si="8"/>
        <v>15.5</v>
      </c>
    </row>
    <row r="48" spans="1:28" ht="21.75" customHeight="1">
      <c r="A48" s="26">
        <v>1</v>
      </c>
      <c r="B48" s="15" t="s">
        <v>300</v>
      </c>
      <c r="C48" s="6"/>
      <c r="D48" s="6" t="s">
        <v>301</v>
      </c>
      <c r="E48" s="29"/>
      <c r="F48" s="4">
        <v>0</v>
      </c>
      <c r="G48" s="9">
        <v>2.5</v>
      </c>
      <c r="H48" s="4"/>
      <c r="I48" s="4"/>
      <c r="J48" s="4"/>
      <c r="K48" s="9">
        <v>0.5</v>
      </c>
      <c r="L48" s="4"/>
      <c r="M48" s="9"/>
      <c r="N48" s="4"/>
      <c r="O48" s="4"/>
      <c r="P48" s="12">
        <f>SUM(F48:O48)</f>
        <v>3</v>
      </c>
      <c r="Q48" s="9">
        <v>7</v>
      </c>
      <c r="R48" s="9">
        <v>2</v>
      </c>
      <c r="S48" s="9"/>
      <c r="T48" s="79"/>
      <c r="U48" s="9"/>
      <c r="V48" s="85">
        <f t="shared" si="5"/>
        <v>9</v>
      </c>
      <c r="W48" s="86">
        <f t="shared" si="6"/>
        <v>12</v>
      </c>
      <c r="X48" s="46" t="s">
        <v>302</v>
      </c>
      <c r="Y48" s="6"/>
      <c r="Z48" s="47"/>
      <c r="AA48" s="1" t="str">
        <f t="shared" si="7"/>
        <v>ΑΘΑΝΑΣΙΟΥ ΝΙΚΟΛΑΟΣ</v>
      </c>
      <c r="AB48" s="94">
        <f t="shared" si="8"/>
        <v>12</v>
      </c>
    </row>
    <row r="49" spans="1:28" ht="21.75" customHeight="1">
      <c r="A49" s="26"/>
      <c r="B49" s="15" t="s">
        <v>349</v>
      </c>
      <c r="C49" s="6"/>
      <c r="D49" s="6" t="s">
        <v>327</v>
      </c>
      <c r="E49" s="16"/>
      <c r="F49" s="4"/>
      <c r="G49" s="4">
        <v>2.5</v>
      </c>
      <c r="H49" s="9"/>
      <c r="I49" s="4"/>
      <c r="J49" s="9"/>
      <c r="K49" s="9">
        <v>0.5</v>
      </c>
      <c r="L49" s="4"/>
      <c r="M49" s="4"/>
      <c r="N49" s="4"/>
      <c r="O49" s="4"/>
      <c r="P49" s="12">
        <f aca="true" t="shared" si="9" ref="P49:P56">IF(SUM(F49,G49)&gt;4,SUM(4,SUM(H49:O49)),SUM(F49:O49))</f>
        <v>3</v>
      </c>
      <c r="Q49" s="9"/>
      <c r="R49" s="13"/>
      <c r="S49" s="13"/>
      <c r="T49" s="79"/>
      <c r="U49" s="4"/>
      <c r="V49" s="85">
        <f t="shared" si="5"/>
        <v>0</v>
      </c>
      <c r="W49" s="86">
        <f t="shared" si="6"/>
        <v>3</v>
      </c>
      <c r="X49" s="46" t="s">
        <v>350</v>
      </c>
      <c r="Y49" s="6"/>
      <c r="Z49" s="47"/>
      <c r="AA49" s="1" t="str">
        <f t="shared" si="7"/>
        <v>ΙΩΑΝΝΙΔΗΣ ΠΑΝΑΓΙΩΤΗΣ</v>
      </c>
      <c r="AB49" s="94">
        <f t="shared" si="8"/>
        <v>3</v>
      </c>
    </row>
    <row r="50" spans="1:28" ht="21.75" customHeight="1">
      <c r="A50" s="26"/>
      <c r="B50" s="15" t="s">
        <v>439</v>
      </c>
      <c r="C50" s="6"/>
      <c r="D50" s="6" t="s">
        <v>309</v>
      </c>
      <c r="E50" s="32"/>
      <c r="F50" s="4"/>
      <c r="G50" s="4"/>
      <c r="H50" s="4"/>
      <c r="I50" s="4"/>
      <c r="J50" s="4"/>
      <c r="K50" s="9">
        <v>0.5</v>
      </c>
      <c r="L50" s="9">
        <v>0.5</v>
      </c>
      <c r="M50" s="4"/>
      <c r="N50" s="4"/>
      <c r="O50" s="4"/>
      <c r="P50" s="12">
        <f t="shared" si="9"/>
        <v>1</v>
      </c>
      <c r="Q50" s="9">
        <v>3.75</v>
      </c>
      <c r="R50" s="4"/>
      <c r="S50" s="9"/>
      <c r="T50" s="79"/>
      <c r="U50" s="4"/>
      <c r="V50" s="85">
        <f t="shared" si="5"/>
        <v>3.75</v>
      </c>
      <c r="W50" s="86">
        <f t="shared" si="6"/>
        <v>4.75</v>
      </c>
      <c r="X50" s="46" t="s">
        <v>350</v>
      </c>
      <c r="Y50" s="6"/>
      <c r="Z50" s="47"/>
      <c r="AA50" s="1" t="str">
        <f t="shared" si="7"/>
        <v>ΧΑΡΙΛΑΣ ΓΕΩΡΓΙΟΣ</v>
      </c>
      <c r="AB50" s="94">
        <f t="shared" si="8"/>
        <v>4.75</v>
      </c>
    </row>
    <row r="51" spans="1:28" ht="21.75" customHeight="1">
      <c r="A51" s="26"/>
      <c r="B51" s="15" t="s">
        <v>366</v>
      </c>
      <c r="C51" s="6"/>
      <c r="D51" s="6" t="s">
        <v>327</v>
      </c>
      <c r="E51" s="29"/>
      <c r="F51" s="4"/>
      <c r="G51" s="4"/>
      <c r="H51" s="4"/>
      <c r="I51" s="4"/>
      <c r="J51" s="4"/>
      <c r="K51" s="9"/>
      <c r="L51" s="4"/>
      <c r="M51" s="4"/>
      <c r="N51" s="4"/>
      <c r="O51" s="4"/>
      <c r="P51" s="12">
        <f t="shared" si="9"/>
        <v>0</v>
      </c>
      <c r="Q51" s="9">
        <v>11</v>
      </c>
      <c r="R51" s="9"/>
      <c r="S51" s="4"/>
      <c r="T51" s="79"/>
      <c r="U51" s="4"/>
      <c r="V51" s="85">
        <f t="shared" si="5"/>
        <v>11</v>
      </c>
      <c r="W51" s="86">
        <f t="shared" si="6"/>
        <v>11</v>
      </c>
      <c r="X51" s="46" t="s">
        <v>367</v>
      </c>
      <c r="Y51" s="6"/>
      <c r="Z51" s="47"/>
      <c r="AA51" s="1" t="str">
        <f t="shared" si="7"/>
        <v>ΚΙΣΣΑΣ ΔΗΜΗΤΡΙΟΣ</v>
      </c>
      <c r="AB51" s="94">
        <f t="shared" si="8"/>
        <v>11</v>
      </c>
    </row>
    <row r="52" spans="1:30" s="22" customFormat="1" ht="21.75" customHeight="1">
      <c r="A52" s="26"/>
      <c r="B52" s="15" t="s">
        <v>387</v>
      </c>
      <c r="C52" s="6"/>
      <c r="D52" s="6" t="s">
        <v>304</v>
      </c>
      <c r="E52" s="31"/>
      <c r="F52" s="4"/>
      <c r="G52" s="4">
        <v>2.5</v>
      </c>
      <c r="H52" s="4">
        <v>2</v>
      </c>
      <c r="I52" s="4"/>
      <c r="J52" s="9"/>
      <c r="K52" s="9">
        <v>0.5</v>
      </c>
      <c r="L52" s="4"/>
      <c r="M52" s="4"/>
      <c r="N52" s="4"/>
      <c r="O52" s="4"/>
      <c r="P52" s="12">
        <f t="shared" si="9"/>
        <v>5</v>
      </c>
      <c r="Q52" s="9">
        <v>3.75</v>
      </c>
      <c r="R52" s="9"/>
      <c r="S52" s="4">
        <v>0.875</v>
      </c>
      <c r="T52" s="79"/>
      <c r="U52" s="4"/>
      <c r="V52" s="85">
        <f t="shared" si="5"/>
        <v>4.625</v>
      </c>
      <c r="W52" s="86">
        <f t="shared" si="6"/>
        <v>9.625</v>
      </c>
      <c r="X52" s="46" t="s">
        <v>250</v>
      </c>
      <c r="Y52" s="6" t="s">
        <v>350</v>
      </c>
      <c r="Z52" s="47" t="s">
        <v>384</v>
      </c>
      <c r="AA52" s="1" t="str">
        <f t="shared" si="7"/>
        <v>ΜΠΑΛΤΑΔΟΥΡΟΣ ΣΕΡΑΦΕΙΜ</v>
      </c>
      <c r="AB52" s="94">
        <f t="shared" si="8"/>
        <v>9.625</v>
      </c>
      <c r="AC52" s="1"/>
      <c r="AD52" s="1"/>
    </row>
    <row r="53" spans="1:28" ht="21.75" customHeight="1">
      <c r="A53" s="26"/>
      <c r="B53" s="21" t="s">
        <v>377</v>
      </c>
      <c r="C53" s="20"/>
      <c r="D53" s="6" t="s">
        <v>327</v>
      </c>
      <c r="E53" s="29"/>
      <c r="F53" s="18"/>
      <c r="G53" s="9"/>
      <c r="H53" s="18"/>
      <c r="I53" s="18"/>
      <c r="J53" s="18"/>
      <c r="K53" s="9">
        <v>0.5</v>
      </c>
      <c r="L53" s="9"/>
      <c r="M53" s="18"/>
      <c r="N53" s="18"/>
      <c r="O53" s="18"/>
      <c r="P53" s="12">
        <f t="shared" si="9"/>
        <v>0.5</v>
      </c>
      <c r="Q53" s="13">
        <v>11</v>
      </c>
      <c r="R53" s="13">
        <v>2</v>
      </c>
      <c r="S53" s="13"/>
      <c r="T53" s="80"/>
      <c r="U53" s="13"/>
      <c r="V53" s="85">
        <f t="shared" si="5"/>
        <v>13</v>
      </c>
      <c r="W53" s="86">
        <f t="shared" si="6"/>
        <v>13.5</v>
      </c>
      <c r="X53" s="49" t="s">
        <v>241</v>
      </c>
      <c r="Y53" s="6"/>
      <c r="Z53" s="47"/>
      <c r="AA53" s="1" t="str">
        <f t="shared" si="7"/>
        <v>ΚΥΡΤΣΟΚΩΣΤΑΣ ΓΕΩΡΓΙΟΣ</v>
      </c>
      <c r="AB53" s="94">
        <f t="shared" si="8"/>
        <v>13.5</v>
      </c>
    </row>
    <row r="54" spans="1:28" ht="21.75" customHeight="1">
      <c r="A54" s="26"/>
      <c r="B54" s="15" t="s">
        <v>410</v>
      </c>
      <c r="C54" s="6"/>
      <c r="D54" s="6" t="s">
        <v>327</v>
      </c>
      <c r="E54" s="16"/>
      <c r="F54" s="4"/>
      <c r="G54" s="4"/>
      <c r="H54" s="4"/>
      <c r="I54" s="4"/>
      <c r="J54" s="4"/>
      <c r="K54" s="9"/>
      <c r="L54" s="4"/>
      <c r="M54" s="9"/>
      <c r="N54" s="4"/>
      <c r="O54" s="4"/>
      <c r="P54" s="12">
        <f t="shared" si="9"/>
        <v>0</v>
      </c>
      <c r="Q54" s="9">
        <v>11</v>
      </c>
      <c r="R54" s="4">
        <v>2</v>
      </c>
      <c r="S54" s="13"/>
      <c r="T54" s="79"/>
      <c r="U54" s="4">
        <v>0.5</v>
      </c>
      <c r="V54" s="85">
        <f t="shared" si="5"/>
        <v>13.5</v>
      </c>
      <c r="W54" s="86">
        <f t="shared" si="6"/>
        <v>13.5</v>
      </c>
      <c r="X54" s="46" t="s">
        <v>411</v>
      </c>
      <c r="Y54" s="6"/>
      <c r="Z54" s="47"/>
      <c r="AA54" s="1" t="str">
        <f t="shared" si="7"/>
        <v>ΠΕΤΡΗΣ ΛΑΜΠΡΟΣ</v>
      </c>
      <c r="AB54" s="94">
        <f t="shared" si="8"/>
        <v>13.5</v>
      </c>
    </row>
    <row r="55" spans="1:28" ht="21.75" customHeight="1">
      <c r="A55" s="26"/>
      <c r="B55" s="15" t="s">
        <v>393</v>
      </c>
      <c r="C55" s="6"/>
      <c r="D55" s="6" t="s">
        <v>373</v>
      </c>
      <c r="E55" s="31"/>
      <c r="F55" s="4"/>
      <c r="G55" s="4"/>
      <c r="H55" s="9"/>
      <c r="I55" s="4"/>
      <c r="J55" s="4"/>
      <c r="K55" s="9">
        <v>0.5</v>
      </c>
      <c r="L55" s="4"/>
      <c r="M55" s="4"/>
      <c r="N55" s="4"/>
      <c r="O55" s="4"/>
      <c r="P55" s="12">
        <f t="shared" si="9"/>
        <v>0.5</v>
      </c>
      <c r="Q55" s="9">
        <v>11</v>
      </c>
      <c r="R55" s="4">
        <v>2</v>
      </c>
      <c r="S55" s="13"/>
      <c r="T55" s="79"/>
      <c r="U55" s="4"/>
      <c r="V55" s="85">
        <f t="shared" si="5"/>
        <v>13</v>
      </c>
      <c r="W55" s="86">
        <f t="shared" si="6"/>
        <v>13.5</v>
      </c>
      <c r="X55" s="46" t="s">
        <v>394</v>
      </c>
      <c r="Y55" s="6"/>
      <c r="Z55" s="47"/>
      <c r="AA55" s="1" t="str">
        <f t="shared" si="7"/>
        <v>ΜΠΕΣΙΟΥ ΕΛΕΝΗ</v>
      </c>
      <c r="AB55" s="94">
        <f t="shared" si="8"/>
        <v>13.5</v>
      </c>
    </row>
    <row r="56" spans="1:28" ht="21.75" customHeight="1">
      <c r="A56" s="26"/>
      <c r="B56" s="15" t="s">
        <v>381</v>
      </c>
      <c r="C56" s="6"/>
      <c r="D56" s="6" t="s">
        <v>304</v>
      </c>
      <c r="E56" s="29"/>
      <c r="F56" s="4"/>
      <c r="G56" s="4"/>
      <c r="H56" s="4"/>
      <c r="I56" s="4"/>
      <c r="J56" s="9"/>
      <c r="K56" s="9">
        <v>0.5</v>
      </c>
      <c r="L56" s="4"/>
      <c r="M56" s="4"/>
      <c r="N56" s="4"/>
      <c r="O56" s="4"/>
      <c r="P56" s="12">
        <f t="shared" si="9"/>
        <v>0.5</v>
      </c>
      <c r="Q56" s="9">
        <v>7.25</v>
      </c>
      <c r="R56" s="9">
        <v>1.625</v>
      </c>
      <c r="S56" s="4">
        <v>0.0625</v>
      </c>
      <c r="T56" s="79"/>
      <c r="U56" s="4"/>
      <c r="V56" s="87">
        <f t="shared" si="5"/>
        <v>8.9375</v>
      </c>
      <c r="W56" s="88">
        <f t="shared" si="6"/>
        <v>9.4375</v>
      </c>
      <c r="X56" s="46" t="s">
        <v>382</v>
      </c>
      <c r="Y56" s="6"/>
      <c r="Z56" s="47"/>
      <c r="AA56" s="1" t="str">
        <f t="shared" si="7"/>
        <v>ΛΑΜΠΡΙΝΙΔΗΣ ΠΑΝΑΓΙΩΤΗΣ</v>
      </c>
      <c r="AB56" s="94">
        <f t="shared" si="8"/>
        <v>9.4375</v>
      </c>
    </row>
    <row r="57" spans="1:28" ht="21.75" customHeight="1">
      <c r="A57" s="26"/>
      <c r="B57" s="15" t="s">
        <v>317</v>
      </c>
      <c r="C57" s="6"/>
      <c r="D57" s="6" t="s">
        <v>318</v>
      </c>
      <c r="E57" s="29"/>
      <c r="F57" s="9"/>
      <c r="G57" s="4"/>
      <c r="H57" s="4"/>
      <c r="I57" s="4"/>
      <c r="J57" s="4"/>
      <c r="K57" s="9">
        <v>0.5</v>
      </c>
      <c r="L57" s="4"/>
      <c r="M57" s="9"/>
      <c r="N57" s="4"/>
      <c r="O57" s="4"/>
      <c r="P57" s="12">
        <f>SUM(F57:O57)</f>
        <v>0.5</v>
      </c>
      <c r="Q57" s="9">
        <v>5</v>
      </c>
      <c r="R57" s="84">
        <v>0.875</v>
      </c>
      <c r="S57" s="4"/>
      <c r="T57" s="79"/>
      <c r="U57" s="4"/>
      <c r="V57" s="85">
        <f t="shared" si="5"/>
        <v>5.875</v>
      </c>
      <c r="W57" s="86">
        <f t="shared" si="6"/>
        <v>6.375</v>
      </c>
      <c r="X57" s="46" t="s">
        <v>319</v>
      </c>
      <c r="Y57" s="6"/>
      <c r="Z57" s="47"/>
      <c r="AA57" s="1" t="str">
        <f t="shared" si="7"/>
        <v>ΓΕΩΡΓΙΟΥ ΘΕΟΔΩΡΟΣ</v>
      </c>
      <c r="AB57" s="94">
        <f t="shared" si="8"/>
        <v>6.375</v>
      </c>
    </row>
    <row r="58" spans="1:28" ht="21.75" customHeight="1">
      <c r="A58" s="26"/>
      <c r="B58" s="15" t="s">
        <v>431</v>
      </c>
      <c r="C58" s="6"/>
      <c r="D58" s="6" t="s">
        <v>373</v>
      </c>
      <c r="E58" s="16"/>
      <c r="F58" s="4"/>
      <c r="G58" s="4"/>
      <c r="H58" s="4">
        <v>2</v>
      </c>
      <c r="I58" s="4"/>
      <c r="J58" s="4"/>
      <c r="K58" s="9">
        <v>0.5</v>
      </c>
      <c r="L58" s="4"/>
      <c r="M58" s="4"/>
      <c r="N58" s="4"/>
      <c r="O58" s="4"/>
      <c r="P58" s="12">
        <f>IF(SUM(F58,G58)&gt;4,SUM(4,SUM(H58:O58)),SUM(F58:O58))</f>
        <v>2.5</v>
      </c>
      <c r="Q58" s="9">
        <v>11</v>
      </c>
      <c r="R58" s="13"/>
      <c r="S58" s="13"/>
      <c r="T58" s="79"/>
      <c r="U58" s="4"/>
      <c r="V58" s="85">
        <f t="shared" si="5"/>
        <v>11</v>
      </c>
      <c r="W58" s="86">
        <f t="shared" si="6"/>
        <v>13.5</v>
      </c>
      <c r="X58" s="46" t="s">
        <v>319</v>
      </c>
      <c r="Y58" s="6"/>
      <c r="Z58" s="47"/>
      <c r="AA58" s="1" t="str">
        <f t="shared" si="7"/>
        <v>ΤΡΙΑΝΤΗΣ ΕΥΑΓΓΕΛΟΣ</v>
      </c>
      <c r="AB58" s="94">
        <f t="shared" si="8"/>
        <v>13.5</v>
      </c>
    </row>
    <row r="59" spans="1:28" ht="21.75" customHeight="1">
      <c r="A59" s="26"/>
      <c r="B59" s="15" t="s">
        <v>390</v>
      </c>
      <c r="C59" s="6"/>
      <c r="D59" s="6" t="s">
        <v>24</v>
      </c>
      <c r="E59" s="32"/>
      <c r="F59" s="4"/>
      <c r="G59" s="4"/>
      <c r="H59" s="4"/>
      <c r="I59" s="4"/>
      <c r="J59" s="4"/>
      <c r="K59" s="9">
        <v>0.5</v>
      </c>
      <c r="L59" s="9">
        <v>0.5</v>
      </c>
      <c r="M59" s="4"/>
      <c r="N59" s="4"/>
      <c r="O59" s="4"/>
      <c r="P59" s="12">
        <f>IF(SUM(F59,G59)&gt;4,SUM(4,SUM(H59:O59)),SUM(F59:O59))</f>
        <v>1</v>
      </c>
      <c r="Q59" s="9">
        <v>11</v>
      </c>
      <c r="R59" s="84">
        <v>1.875</v>
      </c>
      <c r="S59" s="13"/>
      <c r="T59" s="79"/>
      <c r="U59" s="4"/>
      <c r="V59" s="85">
        <f t="shared" si="5"/>
        <v>12.875</v>
      </c>
      <c r="W59" s="86">
        <f t="shared" si="6"/>
        <v>13.875</v>
      </c>
      <c r="X59" s="48" t="s">
        <v>391</v>
      </c>
      <c r="Y59" s="6" t="s">
        <v>336</v>
      </c>
      <c r="Z59" s="47" t="s">
        <v>392</v>
      </c>
      <c r="AA59" s="1" t="str">
        <f t="shared" si="7"/>
        <v>ΜΠΕΣΙΡΗ ΧΡΥΣΟΥΛΑ</v>
      </c>
      <c r="AB59" s="94">
        <f t="shared" si="8"/>
        <v>13.875</v>
      </c>
    </row>
    <row r="60" spans="1:28" ht="21.75" customHeight="1">
      <c r="A60" s="26"/>
      <c r="B60" s="15" t="s">
        <v>415</v>
      </c>
      <c r="C60" s="6"/>
      <c r="D60" s="6" t="s">
        <v>22</v>
      </c>
      <c r="E60" s="16"/>
      <c r="F60" s="4"/>
      <c r="G60" s="4">
        <v>2.5</v>
      </c>
      <c r="H60" s="4"/>
      <c r="I60" s="4"/>
      <c r="J60" s="9"/>
      <c r="K60" s="9">
        <v>0.5</v>
      </c>
      <c r="L60" s="4"/>
      <c r="M60" s="4"/>
      <c r="N60" s="4"/>
      <c r="O60" s="4"/>
      <c r="P60" s="12">
        <f>IF(SUM(F60,G60)&gt;4,SUM(4,SUM(H60:O60)),SUM(F60:O60))</f>
        <v>3</v>
      </c>
      <c r="Q60" s="9">
        <v>5</v>
      </c>
      <c r="R60" s="4"/>
      <c r="S60" s="9">
        <v>0.1875</v>
      </c>
      <c r="T60" s="79"/>
      <c r="U60" s="4"/>
      <c r="V60" s="87">
        <f t="shared" si="5"/>
        <v>5.1875</v>
      </c>
      <c r="W60" s="88">
        <f t="shared" si="6"/>
        <v>8.1875</v>
      </c>
      <c r="X60" s="46" t="s">
        <v>391</v>
      </c>
      <c r="Y60" s="6" t="s">
        <v>222</v>
      </c>
      <c r="Z60" s="47" t="s">
        <v>369</v>
      </c>
      <c r="AA60" s="1" t="str">
        <f t="shared" si="7"/>
        <v>ΠΟΡΡΟΣ ΑΝΤΩΝΙΟΣ</v>
      </c>
      <c r="AB60" s="94">
        <f t="shared" si="8"/>
        <v>8.1875</v>
      </c>
    </row>
    <row r="61" spans="1:28" ht="21.75" customHeight="1">
      <c r="A61" s="26"/>
      <c r="B61" s="15" t="s">
        <v>335</v>
      </c>
      <c r="C61" s="6"/>
      <c r="D61" s="6" t="s">
        <v>327</v>
      </c>
      <c r="E61" s="32"/>
      <c r="F61" s="4">
        <v>4</v>
      </c>
      <c r="G61" s="9"/>
      <c r="H61" s="4"/>
      <c r="I61" s="4"/>
      <c r="J61" s="4"/>
      <c r="K61" s="9">
        <v>0.5</v>
      </c>
      <c r="L61" s="4"/>
      <c r="M61" s="9"/>
      <c r="N61" s="4"/>
      <c r="O61" s="4"/>
      <c r="P61" s="12">
        <f>IF(SUM(F61,G61)&gt;4,SUM(4,SUM(H61:O61)),SUM(F61:O61))</f>
        <v>4.5</v>
      </c>
      <c r="Q61" s="9">
        <v>11</v>
      </c>
      <c r="R61" s="9">
        <v>0.375</v>
      </c>
      <c r="S61" s="4"/>
      <c r="T61" s="79"/>
      <c r="U61" s="4"/>
      <c r="V61" s="85">
        <f t="shared" si="5"/>
        <v>11.375</v>
      </c>
      <c r="W61" s="86">
        <f t="shared" si="6"/>
        <v>15.875</v>
      </c>
      <c r="X61" s="46" t="s">
        <v>336</v>
      </c>
      <c r="Y61" s="6"/>
      <c r="Z61" s="47"/>
      <c r="AA61" s="1" t="str">
        <f t="shared" si="7"/>
        <v>ΔΗΜΗΤΡΙΟΥ ΠΑΠΑΓΙΩΤΑ</v>
      </c>
      <c r="AB61" s="94">
        <f t="shared" si="8"/>
        <v>15.875</v>
      </c>
    </row>
    <row r="62" spans="1:28" ht="21.75" customHeight="1">
      <c r="A62" s="26"/>
      <c r="B62" s="15" t="s">
        <v>324</v>
      </c>
      <c r="C62" s="6"/>
      <c r="D62" s="6" t="s">
        <v>22</v>
      </c>
      <c r="E62" s="29"/>
      <c r="F62" s="4"/>
      <c r="G62" s="9"/>
      <c r="H62" s="4"/>
      <c r="I62" s="4"/>
      <c r="J62" s="4"/>
      <c r="K62" s="9">
        <v>0.5</v>
      </c>
      <c r="L62" s="9">
        <v>0.5</v>
      </c>
      <c r="M62" s="4"/>
      <c r="N62" s="4">
        <v>0.25</v>
      </c>
      <c r="O62" s="4"/>
      <c r="P62" s="12">
        <f>SUM(F62:O62)</f>
        <v>1.25</v>
      </c>
      <c r="Q62" s="9">
        <v>11</v>
      </c>
      <c r="R62" s="9">
        <v>0.25</v>
      </c>
      <c r="S62" s="4"/>
      <c r="T62" s="79"/>
      <c r="U62" s="4"/>
      <c r="V62" s="85">
        <f t="shared" si="5"/>
        <v>11.25</v>
      </c>
      <c r="W62" s="86">
        <f t="shared" si="6"/>
        <v>12.5</v>
      </c>
      <c r="X62" s="46" t="s">
        <v>325</v>
      </c>
      <c r="Y62" s="6"/>
      <c r="Z62" s="47"/>
      <c r="AA62" s="1" t="str">
        <f t="shared" si="7"/>
        <v>ΓΚΙΚΑ ΙΟΥΛΙΑ</v>
      </c>
      <c r="AB62" s="94">
        <f t="shared" si="8"/>
        <v>12.5</v>
      </c>
    </row>
    <row r="63" spans="1:28" ht="21.75" customHeight="1">
      <c r="A63" s="26"/>
      <c r="B63" s="15" t="s">
        <v>348</v>
      </c>
      <c r="C63" s="6"/>
      <c r="D63" s="6" t="s">
        <v>309</v>
      </c>
      <c r="E63" s="31"/>
      <c r="F63" s="4"/>
      <c r="G63" s="4">
        <v>2.5</v>
      </c>
      <c r="H63" s="4"/>
      <c r="I63" s="4"/>
      <c r="J63" s="6"/>
      <c r="K63" s="9">
        <v>0.5</v>
      </c>
      <c r="L63" s="4"/>
      <c r="M63" s="4"/>
      <c r="N63" s="4"/>
      <c r="O63" s="4"/>
      <c r="P63" s="12">
        <f aca="true" t="shared" si="10" ref="P63:P68">IF(SUM(F63,G63)&gt;4,SUM(4,SUM(H63:O63)),SUM(F63:O63))</f>
        <v>3</v>
      </c>
      <c r="Q63" s="9">
        <v>6.75</v>
      </c>
      <c r="R63" s="9"/>
      <c r="S63" s="4"/>
      <c r="T63" s="79"/>
      <c r="U63" s="4"/>
      <c r="V63" s="85">
        <f t="shared" si="5"/>
        <v>6.75</v>
      </c>
      <c r="W63" s="86">
        <f t="shared" si="6"/>
        <v>9.75</v>
      </c>
      <c r="X63" s="48" t="s">
        <v>325</v>
      </c>
      <c r="Y63" s="6"/>
      <c r="Z63" s="47"/>
      <c r="AA63" s="1" t="str">
        <f t="shared" si="7"/>
        <v>ΘΕΟΔΩΡΟΠΟΥΛΟΣ ΑΘΑΝΑΣΙΟΣ</v>
      </c>
      <c r="AB63" s="94">
        <f t="shared" si="8"/>
        <v>9.75</v>
      </c>
    </row>
    <row r="64" spans="1:28" ht="21.75" customHeight="1">
      <c r="A64" s="26"/>
      <c r="B64" s="15" t="s">
        <v>419</v>
      </c>
      <c r="C64" s="6"/>
      <c r="D64" s="6" t="s">
        <v>309</v>
      </c>
      <c r="E64" s="32"/>
      <c r="F64" s="4"/>
      <c r="G64" s="4"/>
      <c r="H64" s="4">
        <v>2</v>
      </c>
      <c r="I64" s="4"/>
      <c r="J64" s="4"/>
      <c r="K64" s="9">
        <v>0.5</v>
      </c>
      <c r="L64" s="4"/>
      <c r="M64" s="4"/>
      <c r="N64" s="4"/>
      <c r="O64" s="4"/>
      <c r="P64" s="12">
        <f t="shared" si="10"/>
        <v>2.5</v>
      </c>
      <c r="Q64" s="9">
        <v>11</v>
      </c>
      <c r="R64" s="4">
        <v>0.375</v>
      </c>
      <c r="S64" s="9"/>
      <c r="T64" s="79"/>
      <c r="U64" s="4"/>
      <c r="V64" s="85">
        <f t="shared" si="5"/>
        <v>11.375</v>
      </c>
      <c r="W64" s="86">
        <f t="shared" si="6"/>
        <v>13.875</v>
      </c>
      <c r="X64" s="46" t="s">
        <v>325</v>
      </c>
      <c r="Y64" s="6" t="s">
        <v>420</v>
      </c>
      <c r="Z64" s="47" t="s">
        <v>421</v>
      </c>
      <c r="AA64" s="1" t="str">
        <f t="shared" si="7"/>
        <v>ΡΕΝΤΙΦΗΣ ΓΕΩΡΓΙΟΣ</v>
      </c>
      <c r="AB64" s="94">
        <f t="shared" si="8"/>
        <v>13.875</v>
      </c>
    </row>
    <row r="65" spans="1:28" ht="21.75" customHeight="1">
      <c r="A65" s="26"/>
      <c r="B65" s="15" t="s">
        <v>340</v>
      </c>
      <c r="C65" s="6"/>
      <c r="D65" s="6" t="s">
        <v>327</v>
      </c>
      <c r="E65" s="16"/>
      <c r="F65" s="4"/>
      <c r="G65" s="9"/>
      <c r="H65" s="4"/>
      <c r="I65" s="4"/>
      <c r="J65" s="4"/>
      <c r="K65" s="9">
        <v>0.5</v>
      </c>
      <c r="L65" s="4"/>
      <c r="M65" s="9"/>
      <c r="N65" s="4"/>
      <c r="O65" s="4"/>
      <c r="P65" s="12">
        <f t="shared" si="10"/>
        <v>0.5</v>
      </c>
      <c r="Q65" s="9">
        <v>11</v>
      </c>
      <c r="R65" s="13"/>
      <c r="S65" s="19"/>
      <c r="T65" s="79"/>
      <c r="U65" s="4"/>
      <c r="V65" s="85">
        <f t="shared" si="5"/>
        <v>11</v>
      </c>
      <c r="W65" s="86">
        <f t="shared" si="6"/>
        <v>11.5</v>
      </c>
      <c r="X65" s="46" t="s">
        <v>341</v>
      </c>
      <c r="Y65" s="6"/>
      <c r="Z65" s="47"/>
      <c r="AA65" s="1" t="str">
        <f t="shared" si="7"/>
        <v>ΕΥΘΥΜΙΟΥ ΜΑΡΙΑ</v>
      </c>
      <c r="AB65" s="94">
        <f t="shared" si="8"/>
        <v>11.5</v>
      </c>
    </row>
    <row r="66" spans="1:28" ht="21.75" customHeight="1">
      <c r="A66" s="26"/>
      <c r="B66" s="15" t="s">
        <v>379</v>
      </c>
      <c r="C66" s="6"/>
      <c r="D66" s="6" t="s">
        <v>23</v>
      </c>
      <c r="E66" s="29"/>
      <c r="F66" s="4"/>
      <c r="G66" s="4"/>
      <c r="H66" s="9"/>
      <c r="I66" s="4"/>
      <c r="J66" s="4"/>
      <c r="K66" s="9">
        <v>0.5</v>
      </c>
      <c r="L66" s="4"/>
      <c r="M66" s="4"/>
      <c r="N66" s="4"/>
      <c r="O66" s="4"/>
      <c r="P66" s="12">
        <f t="shared" si="10"/>
        <v>0.5</v>
      </c>
      <c r="Q66" s="9">
        <v>7.5</v>
      </c>
      <c r="R66" s="4"/>
      <c r="S66" s="13"/>
      <c r="T66" s="79"/>
      <c r="U66" s="4"/>
      <c r="V66" s="85">
        <f aca="true" t="shared" si="11" ref="V66:V97">IF(SUM(R66,S66)&gt;2,SUM(2,Q66,U66),SUM(Q66:U66))</f>
        <v>7.5</v>
      </c>
      <c r="W66" s="86">
        <f aca="true" t="shared" si="12" ref="W66:W97">SUM(V66,P66)</f>
        <v>8</v>
      </c>
      <c r="X66" s="46" t="s">
        <v>380</v>
      </c>
      <c r="Y66" s="6"/>
      <c r="Z66" s="47"/>
      <c r="AA66" s="1" t="str">
        <f aca="true" t="shared" si="13" ref="AA66:AA81">B66</f>
        <v>ΛΑΖΑΡΟΥ ΣΩΤΗΡΙΑ</v>
      </c>
      <c r="AB66" s="94">
        <f aca="true" t="shared" si="14" ref="AB66:AB81">W66</f>
        <v>8</v>
      </c>
    </row>
    <row r="67" spans="1:28" ht="21.75" customHeight="1">
      <c r="A67" s="26"/>
      <c r="B67" s="15" t="s">
        <v>388</v>
      </c>
      <c r="C67" s="6"/>
      <c r="D67" s="6" t="s">
        <v>373</v>
      </c>
      <c r="E67" s="31"/>
      <c r="F67" s="4"/>
      <c r="G67" s="4"/>
      <c r="H67" s="4"/>
      <c r="I67" s="4"/>
      <c r="J67" s="4"/>
      <c r="K67" s="9">
        <v>0.5</v>
      </c>
      <c r="L67" s="9"/>
      <c r="M67" s="4"/>
      <c r="N67" s="4"/>
      <c r="O67" s="4"/>
      <c r="P67" s="12">
        <f t="shared" si="10"/>
        <v>0.5</v>
      </c>
      <c r="Q67" s="9">
        <v>11</v>
      </c>
      <c r="R67" s="4">
        <v>2</v>
      </c>
      <c r="S67" s="4"/>
      <c r="T67" s="79"/>
      <c r="U67" s="4"/>
      <c r="V67" s="85">
        <f t="shared" si="11"/>
        <v>13</v>
      </c>
      <c r="W67" s="86">
        <f t="shared" si="12"/>
        <v>13.5</v>
      </c>
      <c r="X67" s="46" t="s">
        <v>389</v>
      </c>
      <c r="Y67" s="6"/>
      <c r="Z67" s="47"/>
      <c r="AA67" s="1" t="str">
        <f t="shared" si="13"/>
        <v>ΜΠΑΦΟΥΤΣΟΥ ΜΑΡΙΑ</v>
      </c>
      <c r="AB67" s="94">
        <f t="shared" si="14"/>
        <v>13.5</v>
      </c>
    </row>
    <row r="68" spans="1:28" ht="21.75" customHeight="1">
      <c r="A68" s="26"/>
      <c r="B68" s="15" t="s">
        <v>337</v>
      </c>
      <c r="C68" s="6"/>
      <c r="D68" s="6" t="s">
        <v>338</v>
      </c>
      <c r="E68" s="16"/>
      <c r="F68" s="4"/>
      <c r="G68" s="4"/>
      <c r="H68" s="4"/>
      <c r="I68" s="4"/>
      <c r="J68" s="4"/>
      <c r="K68" s="9">
        <v>0.5</v>
      </c>
      <c r="L68" s="4"/>
      <c r="M68" s="9"/>
      <c r="N68" s="4"/>
      <c r="O68" s="4"/>
      <c r="P68" s="12">
        <f t="shared" si="10"/>
        <v>0.5</v>
      </c>
      <c r="Q68" s="9">
        <v>11</v>
      </c>
      <c r="R68" s="9">
        <v>2</v>
      </c>
      <c r="S68" s="4"/>
      <c r="T68" s="79"/>
      <c r="U68" s="9"/>
      <c r="V68" s="85">
        <f t="shared" si="11"/>
        <v>13</v>
      </c>
      <c r="W68" s="86">
        <f t="shared" si="12"/>
        <v>13.5</v>
      </c>
      <c r="X68" s="46" t="s">
        <v>339</v>
      </c>
      <c r="Y68" s="6"/>
      <c r="Z68" s="47"/>
      <c r="AA68" s="1" t="str">
        <f t="shared" si="13"/>
        <v>ΕΥΘΥΜΙΟΥ ΑΘΑΝΑΣΙΟΣ</v>
      </c>
      <c r="AB68" s="94">
        <f t="shared" si="14"/>
        <v>13.5</v>
      </c>
    </row>
    <row r="69" spans="1:28" ht="21.75" customHeight="1">
      <c r="A69" s="26">
        <v>2</v>
      </c>
      <c r="B69" s="15" t="s">
        <v>303</v>
      </c>
      <c r="C69" s="6"/>
      <c r="D69" s="6" t="s">
        <v>304</v>
      </c>
      <c r="E69" s="29"/>
      <c r="F69" s="4"/>
      <c r="G69" s="9"/>
      <c r="H69" s="9"/>
      <c r="I69" s="4"/>
      <c r="J69" s="4"/>
      <c r="K69" s="9">
        <v>0.5</v>
      </c>
      <c r="L69" s="4"/>
      <c r="M69" s="4"/>
      <c r="N69" s="4"/>
      <c r="O69" s="4"/>
      <c r="P69" s="12">
        <f>SUM(F69:O69)</f>
        <v>0.5</v>
      </c>
      <c r="Q69" s="9">
        <v>8.75</v>
      </c>
      <c r="R69" s="9"/>
      <c r="S69" s="4"/>
      <c r="T69" s="79"/>
      <c r="U69" s="4"/>
      <c r="V69" s="85">
        <f t="shared" si="11"/>
        <v>8.75</v>
      </c>
      <c r="W69" s="86">
        <f t="shared" si="12"/>
        <v>9.25</v>
      </c>
      <c r="X69" s="46" t="s">
        <v>306</v>
      </c>
      <c r="Y69" s="6"/>
      <c r="Z69" s="47"/>
      <c r="AA69" s="1" t="str">
        <f t="shared" si="13"/>
        <v>ΑΠΟΣΤΟΛΟΠΟΥΛΟΣ ΠΑΝΑΓΙΩΤΗΣ</v>
      </c>
      <c r="AB69" s="94">
        <f t="shared" si="14"/>
        <v>9.25</v>
      </c>
    </row>
    <row r="70" spans="1:28" ht="21.75" customHeight="1">
      <c r="A70" s="26"/>
      <c r="B70" s="15" t="s">
        <v>329</v>
      </c>
      <c r="C70" s="6"/>
      <c r="D70" s="6" t="s">
        <v>304</v>
      </c>
      <c r="E70" s="29"/>
      <c r="F70" s="4"/>
      <c r="G70" s="9"/>
      <c r="H70" s="4"/>
      <c r="I70" s="4"/>
      <c r="J70" s="9"/>
      <c r="K70" s="9">
        <v>0.5</v>
      </c>
      <c r="L70" s="4"/>
      <c r="M70" s="9"/>
      <c r="N70" s="9"/>
      <c r="O70" s="4"/>
      <c r="P70" s="12">
        <f>SUM(F70:O70)</f>
        <v>0.5</v>
      </c>
      <c r="Q70" s="9">
        <v>11</v>
      </c>
      <c r="R70" s="9">
        <v>0.875</v>
      </c>
      <c r="S70" s="4"/>
      <c r="T70" s="79"/>
      <c r="U70" s="4">
        <v>1</v>
      </c>
      <c r="V70" s="85">
        <f t="shared" si="11"/>
        <v>12.875</v>
      </c>
      <c r="W70" s="86">
        <f t="shared" si="12"/>
        <v>13.375</v>
      </c>
      <c r="X70" s="46" t="s">
        <v>306</v>
      </c>
      <c r="Y70" s="6" t="s">
        <v>307</v>
      </c>
      <c r="Z70" s="47" t="s">
        <v>227</v>
      </c>
      <c r="AA70" s="1" t="str">
        <f t="shared" si="13"/>
        <v>ΓΩΓΟΥΛΟΣ ΠΕΤΡΟΣ</v>
      </c>
      <c r="AB70" s="94">
        <f t="shared" si="14"/>
        <v>13.375</v>
      </c>
    </row>
    <row r="71" spans="1:28" ht="21.75" customHeight="1">
      <c r="A71" s="26"/>
      <c r="B71" s="15" t="s">
        <v>423</v>
      </c>
      <c r="C71" s="6"/>
      <c r="D71" s="6" t="s">
        <v>327</v>
      </c>
      <c r="E71" s="16"/>
      <c r="F71" s="4"/>
      <c r="G71" s="4"/>
      <c r="H71" s="4"/>
      <c r="I71" s="4"/>
      <c r="J71" s="4"/>
      <c r="K71" s="9">
        <v>0.5</v>
      </c>
      <c r="L71" s="4"/>
      <c r="M71" s="4"/>
      <c r="N71" s="4"/>
      <c r="O71" s="4"/>
      <c r="P71" s="12">
        <f>IF(SUM(F71,G71)&gt;4,SUM(4,SUM(H71:O71)),SUM(F71:O71))</f>
        <v>0.5</v>
      </c>
      <c r="Q71" s="9">
        <v>7</v>
      </c>
      <c r="R71" s="4"/>
      <c r="S71" s="9"/>
      <c r="T71" s="79"/>
      <c r="U71" s="4"/>
      <c r="V71" s="85">
        <f t="shared" si="11"/>
        <v>7</v>
      </c>
      <c r="W71" s="86">
        <f t="shared" si="12"/>
        <v>7.5</v>
      </c>
      <c r="X71" s="46" t="s">
        <v>306</v>
      </c>
      <c r="Y71" s="6"/>
      <c r="Z71" s="47"/>
      <c r="AA71" s="1" t="str">
        <f t="shared" si="13"/>
        <v>ΣΥΚΙΩΤΗΣ ΑΠΟΣΤΟΛΟΣ</v>
      </c>
      <c r="AB71" s="94">
        <f t="shared" si="14"/>
        <v>7.5</v>
      </c>
    </row>
    <row r="72" spans="1:28" ht="21.75" customHeight="1">
      <c r="A72" s="26"/>
      <c r="B72" s="15" t="s">
        <v>402</v>
      </c>
      <c r="C72" s="6"/>
      <c r="D72" s="6" t="s">
        <v>304</v>
      </c>
      <c r="E72" s="16"/>
      <c r="F72" s="4"/>
      <c r="G72" s="4"/>
      <c r="H72" s="4"/>
      <c r="I72" s="4"/>
      <c r="J72" s="4"/>
      <c r="K72" s="9">
        <v>0.5</v>
      </c>
      <c r="L72" s="4"/>
      <c r="M72" s="4"/>
      <c r="N72" s="4"/>
      <c r="O72" s="4"/>
      <c r="P72" s="12">
        <f>IF(SUM(F72,G72)&gt;4,SUM(4,SUM(H72:O72)),SUM(F72:O72))</f>
        <v>0.5</v>
      </c>
      <c r="Q72" s="9">
        <v>11</v>
      </c>
      <c r="R72" s="9"/>
      <c r="S72" s="4"/>
      <c r="T72" s="79"/>
      <c r="U72" s="4"/>
      <c r="V72" s="85">
        <f t="shared" si="11"/>
        <v>11</v>
      </c>
      <c r="W72" s="86">
        <f t="shared" si="12"/>
        <v>11.5</v>
      </c>
      <c r="X72" s="46" t="s">
        <v>403</v>
      </c>
      <c r="Y72" s="6"/>
      <c r="Z72" s="47"/>
      <c r="AA72" s="1" t="str">
        <f t="shared" si="13"/>
        <v>ΠΑΠΑΔΗΜΗΤΡΙΟΥ ΒΑΣΙΛΕΙΟΣ</v>
      </c>
      <c r="AB72" s="94">
        <f t="shared" si="14"/>
        <v>11.5</v>
      </c>
    </row>
    <row r="73" spans="1:28" ht="21.75" customHeight="1">
      <c r="A73" s="26"/>
      <c r="B73" s="15" t="s">
        <v>375</v>
      </c>
      <c r="C73" s="6"/>
      <c r="D73" s="6" t="s">
        <v>301</v>
      </c>
      <c r="E73" s="29"/>
      <c r="F73" s="4"/>
      <c r="G73" s="4"/>
      <c r="H73" s="4"/>
      <c r="I73" s="4"/>
      <c r="J73" s="9"/>
      <c r="K73" s="9"/>
      <c r="L73" s="4"/>
      <c r="M73" s="9"/>
      <c r="N73" s="4"/>
      <c r="O73" s="4"/>
      <c r="P73" s="12">
        <f>IF(SUM(F73,G73)&gt;4,SUM(4,SUM(H73:O73)),SUM(F73:O73))</f>
        <v>0</v>
      </c>
      <c r="Q73" s="9">
        <v>10.75</v>
      </c>
      <c r="R73" s="9">
        <v>2</v>
      </c>
      <c r="S73" s="4"/>
      <c r="T73" s="79"/>
      <c r="U73" s="9">
        <v>1</v>
      </c>
      <c r="V73" s="85">
        <f t="shared" si="11"/>
        <v>13.75</v>
      </c>
      <c r="W73" s="86">
        <f t="shared" si="12"/>
        <v>13.75</v>
      </c>
      <c r="X73" s="48" t="s">
        <v>376</v>
      </c>
      <c r="Y73" s="6" t="s">
        <v>347</v>
      </c>
      <c r="Z73" s="47" t="s">
        <v>218</v>
      </c>
      <c r="AA73" s="1" t="str">
        <f t="shared" si="13"/>
        <v>ΚΥΡΙΟΠΟΥΛΟΣ ΔΗΜΗΤΡΙΟΣ</v>
      </c>
      <c r="AB73" s="94">
        <f t="shared" si="14"/>
        <v>13.75</v>
      </c>
    </row>
    <row r="74" spans="1:28" ht="21.75" customHeight="1">
      <c r="A74" s="26"/>
      <c r="B74" s="15" t="s">
        <v>372</v>
      </c>
      <c r="C74" s="6"/>
      <c r="D74" s="6" t="s">
        <v>373</v>
      </c>
      <c r="E74" s="29"/>
      <c r="F74" s="4"/>
      <c r="G74" s="9"/>
      <c r="H74" s="4"/>
      <c r="I74" s="4"/>
      <c r="J74" s="4"/>
      <c r="K74" s="9">
        <v>0.5</v>
      </c>
      <c r="L74" s="9"/>
      <c r="M74" s="4"/>
      <c r="N74" s="4"/>
      <c r="O74" s="4"/>
      <c r="P74" s="12">
        <f>IF(SUM(F74,G74)&gt;4,SUM(4,SUM(H74:O74)),SUM(F74:O74))</f>
        <v>0.5</v>
      </c>
      <c r="Q74" s="9">
        <v>11</v>
      </c>
      <c r="R74" s="4"/>
      <c r="S74" s="9"/>
      <c r="T74" s="79"/>
      <c r="U74" s="4"/>
      <c r="V74" s="85">
        <f t="shared" si="11"/>
        <v>11</v>
      </c>
      <c r="W74" s="86">
        <f t="shared" si="12"/>
        <v>11.5</v>
      </c>
      <c r="X74" s="46" t="s">
        <v>374</v>
      </c>
      <c r="Y74" s="6" t="s">
        <v>350</v>
      </c>
      <c r="Z74" s="47"/>
      <c r="AA74" s="1" t="str">
        <f t="shared" si="13"/>
        <v>ΚΡΕΜΑΛΑΣ ΝΙΚΟΛΑΟΣ</v>
      </c>
      <c r="AB74" s="94">
        <f t="shared" si="14"/>
        <v>11.5</v>
      </c>
    </row>
    <row r="75" spans="1:28" ht="21.75" customHeight="1">
      <c r="A75" s="26"/>
      <c r="B75" s="15" t="s">
        <v>383</v>
      </c>
      <c r="C75" s="6"/>
      <c r="D75" s="6" t="s">
        <v>309</v>
      </c>
      <c r="E75" s="29"/>
      <c r="F75" s="4"/>
      <c r="G75" s="4">
        <v>2.5</v>
      </c>
      <c r="H75" s="4"/>
      <c r="I75" s="4"/>
      <c r="J75" s="9"/>
      <c r="K75" s="9">
        <v>0.5</v>
      </c>
      <c r="L75" s="4"/>
      <c r="M75" s="4"/>
      <c r="N75" s="4"/>
      <c r="O75" s="4"/>
      <c r="P75" s="12">
        <f>IF(SUM(F75,G75)&gt;4,SUM(4,SUM(H75:O75)),SUM(F75:O75))</f>
        <v>3</v>
      </c>
      <c r="Q75" s="9">
        <v>1.75</v>
      </c>
      <c r="R75" s="13"/>
      <c r="S75" s="13"/>
      <c r="T75" s="79"/>
      <c r="U75" s="4"/>
      <c r="V75" s="85">
        <f t="shared" si="11"/>
        <v>1.75</v>
      </c>
      <c r="W75" s="86">
        <f t="shared" si="12"/>
        <v>4.75</v>
      </c>
      <c r="X75" s="46" t="s">
        <v>384</v>
      </c>
      <c r="Y75" s="6" t="s">
        <v>374</v>
      </c>
      <c r="Z75" s="47" t="s">
        <v>233</v>
      </c>
      <c r="AA75" s="1" t="str">
        <f t="shared" si="13"/>
        <v>ΜΑΝΤΑΦΟΥΝΗΣ ΑΘΑΝΑΣΙΟΣ</v>
      </c>
      <c r="AB75" s="94">
        <f t="shared" si="14"/>
        <v>4.75</v>
      </c>
    </row>
    <row r="76" spans="1:28" ht="21.75" customHeight="1">
      <c r="A76" s="26"/>
      <c r="B76" s="15" t="s">
        <v>315</v>
      </c>
      <c r="C76" s="6"/>
      <c r="D76" s="6" t="s">
        <v>22</v>
      </c>
      <c r="E76" s="29" t="s">
        <v>313</v>
      </c>
      <c r="F76" s="4"/>
      <c r="G76" s="9"/>
      <c r="H76" s="9"/>
      <c r="I76" s="4"/>
      <c r="J76" s="4"/>
      <c r="K76" s="9">
        <v>0.5</v>
      </c>
      <c r="L76" s="4"/>
      <c r="M76" s="4"/>
      <c r="N76" s="4"/>
      <c r="O76" s="4"/>
      <c r="P76" s="12">
        <f>SUM(F76:O76)</f>
        <v>0.5</v>
      </c>
      <c r="Q76" s="9">
        <v>11</v>
      </c>
      <c r="R76" s="9"/>
      <c r="S76" s="4"/>
      <c r="T76" s="79"/>
      <c r="U76" s="4"/>
      <c r="V76" s="85">
        <f t="shared" si="11"/>
        <v>11</v>
      </c>
      <c r="W76" s="86">
        <f t="shared" si="12"/>
        <v>11.5</v>
      </c>
      <c r="X76" s="46" t="s">
        <v>316</v>
      </c>
      <c r="Y76" s="6"/>
      <c r="Z76" s="47"/>
      <c r="AA76" s="1" t="str">
        <f t="shared" si="13"/>
        <v>ΓΕΩΡΓΙΑΔΗΣ ΒΑΣΙΛΕΙΟΣ</v>
      </c>
      <c r="AB76" s="94">
        <f t="shared" si="14"/>
        <v>11.5</v>
      </c>
    </row>
    <row r="77" spans="1:28" ht="21.75" customHeight="1">
      <c r="A77" s="26"/>
      <c r="B77" s="15" t="s">
        <v>358</v>
      </c>
      <c r="C77" s="6"/>
      <c r="D77" s="6" t="s">
        <v>304</v>
      </c>
      <c r="E77" s="16"/>
      <c r="F77" s="4"/>
      <c r="G77" s="4"/>
      <c r="H77" s="4"/>
      <c r="I77" s="4"/>
      <c r="J77" s="4"/>
      <c r="K77" s="9"/>
      <c r="L77" s="4"/>
      <c r="M77" s="4"/>
      <c r="N77" s="4"/>
      <c r="O77" s="4"/>
      <c r="P77" s="12">
        <f aca="true" t="shared" si="15" ref="P77:P97">IF(SUM(F77,G77)&gt;4,SUM(4,SUM(H77:O77)),SUM(F77:O77))</f>
        <v>0</v>
      </c>
      <c r="Q77" s="9">
        <v>11</v>
      </c>
      <c r="R77" s="13"/>
      <c r="S77" s="89">
        <v>0.1875</v>
      </c>
      <c r="T77" s="90"/>
      <c r="U77" s="91"/>
      <c r="V77" s="87">
        <f t="shared" si="11"/>
        <v>11.1875</v>
      </c>
      <c r="W77" s="88">
        <f t="shared" si="12"/>
        <v>11.1875</v>
      </c>
      <c r="X77" s="46" t="s">
        <v>359</v>
      </c>
      <c r="Y77" s="6"/>
      <c r="Z77" s="47"/>
      <c r="AA77" s="1" t="str">
        <f t="shared" si="13"/>
        <v>ΚΑΡΑΘΕΟΔΩΡΟΣ ΑΘΑΝΑΣΙΟΣ</v>
      </c>
      <c r="AB77" s="94">
        <f t="shared" si="14"/>
        <v>11.1875</v>
      </c>
    </row>
    <row r="78" spans="1:28" ht="21.75" customHeight="1">
      <c r="A78" s="26"/>
      <c r="B78" s="15" t="s">
        <v>441</v>
      </c>
      <c r="C78" s="6"/>
      <c r="D78" s="6" t="s">
        <v>327</v>
      </c>
      <c r="E78" s="16"/>
      <c r="F78" s="4"/>
      <c r="G78" s="4"/>
      <c r="H78" s="4"/>
      <c r="I78" s="4"/>
      <c r="J78" s="4"/>
      <c r="K78" s="9">
        <v>0.5</v>
      </c>
      <c r="L78" s="4"/>
      <c r="M78" s="4"/>
      <c r="N78" s="4"/>
      <c r="O78" s="4"/>
      <c r="P78" s="12">
        <f t="shared" si="15"/>
        <v>0.5</v>
      </c>
      <c r="Q78" s="9">
        <v>11</v>
      </c>
      <c r="R78" s="4">
        <v>2</v>
      </c>
      <c r="S78" s="13"/>
      <c r="T78" s="79"/>
      <c r="U78" s="4"/>
      <c r="V78" s="85">
        <f t="shared" si="11"/>
        <v>13</v>
      </c>
      <c r="W78" s="86">
        <f t="shared" si="12"/>
        <v>13.5</v>
      </c>
      <c r="X78" s="46" t="s">
        <v>442</v>
      </c>
      <c r="Y78" s="6" t="s">
        <v>241</v>
      </c>
      <c r="Z78" s="47"/>
      <c r="AA78" s="1" t="str">
        <f t="shared" si="13"/>
        <v>ΧΟΝΔΡΑΛΗΣ ΧΑΡΑΛΑΜΠΟΣ</v>
      </c>
      <c r="AB78" s="94">
        <f t="shared" si="14"/>
        <v>13.5</v>
      </c>
    </row>
    <row r="79" spans="1:28" ht="21.75" customHeight="1">
      <c r="A79" s="26"/>
      <c r="B79" s="15" t="s">
        <v>429</v>
      </c>
      <c r="C79" s="6"/>
      <c r="D79" s="6" t="s">
        <v>430</v>
      </c>
      <c r="E79" s="16"/>
      <c r="F79" s="4"/>
      <c r="G79" s="4"/>
      <c r="H79" s="4"/>
      <c r="I79" s="4"/>
      <c r="J79" s="4"/>
      <c r="K79" s="9"/>
      <c r="L79" s="4"/>
      <c r="M79" s="4"/>
      <c r="N79" s="4"/>
      <c r="O79" s="4"/>
      <c r="P79" s="12">
        <f t="shared" si="15"/>
        <v>0</v>
      </c>
      <c r="Q79" s="9">
        <v>11</v>
      </c>
      <c r="R79" s="13">
        <v>0.25</v>
      </c>
      <c r="S79" s="4">
        <v>1</v>
      </c>
      <c r="T79" s="79"/>
      <c r="U79" s="4"/>
      <c r="V79" s="85">
        <f t="shared" si="11"/>
        <v>12.25</v>
      </c>
      <c r="W79" s="86">
        <f t="shared" si="12"/>
        <v>12.25</v>
      </c>
      <c r="X79" s="46" t="s">
        <v>247</v>
      </c>
      <c r="Y79" s="6"/>
      <c r="Z79" s="47"/>
      <c r="AA79" s="1" t="str">
        <f t="shared" si="13"/>
        <v>ΤΡΙΑΝΤΑΦΥΛΛΟΥ ΔΗΜΗΤΡΙΟΣ</v>
      </c>
      <c r="AB79" s="94">
        <f t="shared" si="14"/>
        <v>12.25</v>
      </c>
    </row>
    <row r="80" spans="1:28" ht="21.75" customHeight="1">
      <c r="A80" s="26"/>
      <c r="B80" s="15" t="s">
        <v>361</v>
      </c>
      <c r="C80" s="6"/>
      <c r="D80" s="6" t="s">
        <v>301</v>
      </c>
      <c r="E80" s="16"/>
      <c r="F80" s="4"/>
      <c r="G80" s="4"/>
      <c r="H80" s="4"/>
      <c r="I80" s="4"/>
      <c r="J80" s="4"/>
      <c r="K80" s="9"/>
      <c r="L80" s="4"/>
      <c r="M80" s="4"/>
      <c r="N80" s="4"/>
      <c r="O80" s="4"/>
      <c r="P80" s="12">
        <f t="shared" si="15"/>
        <v>0</v>
      </c>
      <c r="Q80" s="9">
        <v>11</v>
      </c>
      <c r="R80" s="9"/>
      <c r="S80" s="9"/>
      <c r="T80" s="79"/>
      <c r="U80" s="4"/>
      <c r="V80" s="85">
        <f t="shared" si="11"/>
        <v>11</v>
      </c>
      <c r="W80" s="86">
        <f t="shared" si="12"/>
        <v>11</v>
      </c>
      <c r="X80" s="46" t="s">
        <v>362</v>
      </c>
      <c r="Y80" s="6" t="s">
        <v>363</v>
      </c>
      <c r="Z80" s="47"/>
      <c r="AA80" s="1" t="str">
        <f t="shared" si="13"/>
        <v>ΚΑΡΑΜΗΤΡΟΣ ΑΘΑΝΑΣΙΟΣ</v>
      </c>
      <c r="AB80" s="94">
        <f t="shared" si="14"/>
        <v>11</v>
      </c>
    </row>
    <row r="81" spans="1:28" ht="21.75" customHeight="1">
      <c r="A81" s="26"/>
      <c r="B81" s="15" t="s">
        <v>386</v>
      </c>
      <c r="C81" s="6"/>
      <c r="D81" s="6" t="s">
        <v>327</v>
      </c>
      <c r="E81" s="16"/>
      <c r="F81" s="4"/>
      <c r="G81" s="4">
        <v>2.5</v>
      </c>
      <c r="H81" s="4"/>
      <c r="I81" s="4"/>
      <c r="J81" s="9"/>
      <c r="K81" s="9"/>
      <c r="L81" s="4"/>
      <c r="M81" s="4"/>
      <c r="N81" s="4"/>
      <c r="O81" s="4"/>
      <c r="P81" s="12">
        <f t="shared" si="15"/>
        <v>2.5</v>
      </c>
      <c r="Q81" s="9">
        <v>11</v>
      </c>
      <c r="R81" s="13">
        <v>2</v>
      </c>
      <c r="S81" s="13"/>
      <c r="T81" s="79"/>
      <c r="U81" s="4"/>
      <c r="V81" s="85">
        <f t="shared" si="11"/>
        <v>13</v>
      </c>
      <c r="W81" s="86">
        <f t="shared" si="12"/>
        <v>15.5</v>
      </c>
      <c r="X81" s="46" t="s">
        <v>362</v>
      </c>
      <c r="Y81" s="6"/>
      <c r="Z81" s="47"/>
      <c r="AA81" s="1" t="str">
        <f t="shared" si="13"/>
        <v>ΜΠΑΪΚΟΥΣΗΣ ΣΠΥΡΙΔΩΝ</v>
      </c>
      <c r="AB81" s="94">
        <f t="shared" si="14"/>
        <v>15.5</v>
      </c>
    </row>
    <row r="82" spans="1:26" ht="21.75" customHeight="1">
      <c r="A82" s="26"/>
      <c r="B82" s="15"/>
      <c r="C82" s="6"/>
      <c r="D82" s="6"/>
      <c r="E82" s="31"/>
      <c r="F82" s="4"/>
      <c r="G82" s="4"/>
      <c r="H82" s="4"/>
      <c r="I82" s="4"/>
      <c r="J82" s="4"/>
      <c r="K82" s="9"/>
      <c r="L82" s="4"/>
      <c r="M82" s="4"/>
      <c r="N82" s="4"/>
      <c r="O82" s="4"/>
      <c r="P82" s="12">
        <f t="shared" si="15"/>
        <v>0</v>
      </c>
      <c r="Q82" s="9"/>
      <c r="R82" s="4"/>
      <c r="S82" s="18"/>
      <c r="T82" s="79"/>
      <c r="U82" s="4"/>
      <c r="V82" s="85">
        <f t="shared" si="11"/>
        <v>0</v>
      </c>
      <c r="W82" s="86">
        <f t="shared" si="12"/>
        <v>0</v>
      </c>
      <c r="X82" s="48"/>
      <c r="Y82" s="6"/>
      <c r="Z82" s="47"/>
    </row>
    <row r="83" spans="1:26" ht="21.75" customHeight="1">
      <c r="A83" s="26"/>
      <c r="B83" s="15"/>
      <c r="C83" s="6"/>
      <c r="D83" s="6"/>
      <c r="E83" s="16"/>
      <c r="F83" s="4"/>
      <c r="G83" s="4"/>
      <c r="H83" s="4"/>
      <c r="I83" s="4"/>
      <c r="J83" s="4"/>
      <c r="K83" s="9"/>
      <c r="L83" s="4"/>
      <c r="M83" s="4"/>
      <c r="N83" s="4"/>
      <c r="O83" s="4"/>
      <c r="P83" s="12">
        <f t="shared" si="15"/>
        <v>0</v>
      </c>
      <c r="Q83" s="9"/>
      <c r="R83" s="4"/>
      <c r="S83" s="9"/>
      <c r="T83" s="79"/>
      <c r="U83" s="4"/>
      <c r="V83" s="85">
        <f t="shared" si="11"/>
        <v>0</v>
      </c>
      <c r="W83" s="86">
        <f t="shared" si="12"/>
        <v>0</v>
      </c>
      <c r="X83" s="46"/>
      <c r="Y83" s="6"/>
      <c r="Z83" s="47"/>
    </row>
    <row r="84" spans="1:26" ht="21.75" customHeight="1">
      <c r="A84" s="26"/>
      <c r="B84" s="15"/>
      <c r="C84" s="6"/>
      <c r="D84" s="6"/>
      <c r="E84" s="31"/>
      <c r="F84" s="4"/>
      <c r="G84" s="4"/>
      <c r="H84" s="4"/>
      <c r="I84" s="4"/>
      <c r="J84" s="4"/>
      <c r="K84" s="9"/>
      <c r="L84" s="9"/>
      <c r="M84" s="4"/>
      <c r="N84" s="4"/>
      <c r="O84" s="4"/>
      <c r="P84" s="12">
        <f t="shared" si="15"/>
        <v>0</v>
      </c>
      <c r="Q84" s="9"/>
      <c r="R84" s="4"/>
      <c r="S84" s="13"/>
      <c r="T84" s="79"/>
      <c r="U84" s="9"/>
      <c r="V84" s="85">
        <f t="shared" si="11"/>
        <v>0</v>
      </c>
      <c r="W84" s="86">
        <f t="shared" si="12"/>
        <v>0</v>
      </c>
      <c r="X84" s="46"/>
      <c r="Y84" s="6"/>
      <c r="Z84" s="47"/>
    </row>
    <row r="85" spans="1:26" ht="21.75" customHeight="1">
      <c r="A85" s="26"/>
      <c r="B85" s="15"/>
      <c r="C85" s="6"/>
      <c r="D85" s="6"/>
      <c r="E85" s="32"/>
      <c r="F85" s="4"/>
      <c r="G85" s="4"/>
      <c r="H85" s="4"/>
      <c r="I85" s="4"/>
      <c r="J85" s="4"/>
      <c r="K85" s="9"/>
      <c r="L85" s="4"/>
      <c r="M85" s="4"/>
      <c r="N85" s="4"/>
      <c r="O85" s="4"/>
      <c r="P85" s="12">
        <f t="shared" si="15"/>
        <v>0</v>
      </c>
      <c r="Q85" s="9"/>
      <c r="R85" s="4"/>
      <c r="S85" s="9"/>
      <c r="T85" s="79"/>
      <c r="U85" s="4"/>
      <c r="V85" s="85">
        <f t="shared" si="11"/>
        <v>0</v>
      </c>
      <c r="W85" s="86">
        <f t="shared" si="12"/>
        <v>0</v>
      </c>
      <c r="X85" s="46"/>
      <c r="Y85" s="6"/>
      <c r="Z85" s="47"/>
    </row>
    <row r="86" spans="1:26" ht="21.75" customHeight="1">
      <c r="A86" s="26"/>
      <c r="B86" s="15"/>
      <c r="C86" s="6"/>
      <c r="D86" s="6"/>
      <c r="E86" s="16"/>
      <c r="F86" s="4"/>
      <c r="G86" s="9"/>
      <c r="H86" s="4"/>
      <c r="I86" s="4"/>
      <c r="J86" s="4"/>
      <c r="K86" s="9"/>
      <c r="L86" s="9"/>
      <c r="M86" s="4"/>
      <c r="N86" s="4"/>
      <c r="O86" s="4"/>
      <c r="P86" s="12">
        <f t="shared" si="15"/>
        <v>0</v>
      </c>
      <c r="Q86" s="9"/>
      <c r="R86" s="13"/>
      <c r="S86" s="4"/>
      <c r="T86" s="79"/>
      <c r="U86" s="4"/>
      <c r="V86" s="85">
        <f t="shared" si="11"/>
        <v>0</v>
      </c>
      <c r="W86" s="86">
        <f t="shared" si="12"/>
        <v>0</v>
      </c>
      <c r="X86" s="46"/>
      <c r="Y86" s="73"/>
      <c r="Z86" s="74"/>
    </row>
    <row r="87" spans="1:26" ht="21.75" customHeight="1">
      <c r="A87" s="26"/>
      <c r="B87" s="15"/>
      <c r="C87" s="6"/>
      <c r="D87" s="6"/>
      <c r="E87" s="32"/>
      <c r="F87" s="4"/>
      <c r="G87" s="4"/>
      <c r="H87" s="4"/>
      <c r="I87" s="4"/>
      <c r="J87" s="4"/>
      <c r="K87" s="9"/>
      <c r="L87" s="9"/>
      <c r="M87" s="4"/>
      <c r="N87" s="9"/>
      <c r="O87" s="4"/>
      <c r="P87" s="12">
        <f t="shared" si="15"/>
        <v>0</v>
      </c>
      <c r="Q87" s="9"/>
      <c r="R87" s="13"/>
      <c r="S87" s="4"/>
      <c r="T87" s="79"/>
      <c r="U87" s="4"/>
      <c r="V87" s="85">
        <f t="shared" si="11"/>
        <v>0</v>
      </c>
      <c r="W87" s="86">
        <f t="shared" si="12"/>
        <v>0</v>
      </c>
      <c r="X87" s="46"/>
      <c r="Y87" s="6"/>
      <c r="Z87" s="47"/>
    </row>
    <row r="88" spans="1:26" ht="21.75" customHeight="1">
      <c r="A88" s="26"/>
      <c r="B88" s="15"/>
      <c r="C88" s="6"/>
      <c r="D88" s="6"/>
      <c r="E88" s="16"/>
      <c r="F88" s="9"/>
      <c r="G88" s="4"/>
      <c r="H88" s="4"/>
      <c r="I88" s="4"/>
      <c r="J88" s="4"/>
      <c r="K88" s="9"/>
      <c r="L88" s="4"/>
      <c r="M88" s="9"/>
      <c r="N88" s="4"/>
      <c r="O88" s="4"/>
      <c r="P88" s="12">
        <f t="shared" si="15"/>
        <v>0</v>
      </c>
      <c r="Q88" s="9"/>
      <c r="R88" s="13"/>
      <c r="S88" s="13"/>
      <c r="T88" s="79"/>
      <c r="U88" s="4"/>
      <c r="V88" s="85">
        <f t="shared" si="11"/>
        <v>0</v>
      </c>
      <c r="W88" s="86">
        <f t="shared" si="12"/>
        <v>0</v>
      </c>
      <c r="X88" s="46"/>
      <c r="Y88" s="6"/>
      <c r="Z88" s="47"/>
    </row>
    <row r="89" spans="1:26" ht="21.75" customHeight="1">
      <c r="A89" s="26"/>
      <c r="B89" s="15"/>
      <c r="C89" s="6"/>
      <c r="D89" s="6"/>
      <c r="E89" s="16"/>
      <c r="F89" s="4"/>
      <c r="G89" s="4"/>
      <c r="H89" s="4"/>
      <c r="I89" s="4"/>
      <c r="J89" s="4"/>
      <c r="K89" s="9"/>
      <c r="L89" s="4"/>
      <c r="M89" s="4"/>
      <c r="N89" s="4"/>
      <c r="O89" s="4"/>
      <c r="P89" s="12">
        <f t="shared" si="15"/>
        <v>0</v>
      </c>
      <c r="Q89" s="9"/>
      <c r="R89" s="4"/>
      <c r="S89" s="4"/>
      <c r="T89" s="79"/>
      <c r="U89" s="4"/>
      <c r="V89" s="85">
        <f t="shared" si="11"/>
        <v>0</v>
      </c>
      <c r="W89" s="86">
        <f t="shared" si="12"/>
        <v>0</v>
      </c>
      <c r="X89" s="46"/>
      <c r="Y89" s="6"/>
      <c r="Z89" s="47"/>
    </row>
    <row r="90" spans="1:26" ht="21.75" customHeight="1">
      <c r="A90" s="26"/>
      <c r="B90" s="15"/>
      <c r="C90" s="6"/>
      <c r="D90" s="6"/>
      <c r="E90" s="32"/>
      <c r="F90" s="4"/>
      <c r="G90" s="9"/>
      <c r="H90" s="9"/>
      <c r="I90" s="4"/>
      <c r="J90" s="4"/>
      <c r="K90" s="9"/>
      <c r="L90" s="4"/>
      <c r="M90" s="9"/>
      <c r="N90" s="4"/>
      <c r="O90" s="4"/>
      <c r="P90" s="12">
        <f t="shared" si="15"/>
        <v>0</v>
      </c>
      <c r="Q90" s="9"/>
      <c r="R90" s="4"/>
      <c r="S90" s="13"/>
      <c r="T90" s="79"/>
      <c r="U90" s="4"/>
      <c r="V90" s="85">
        <f t="shared" si="11"/>
        <v>0</v>
      </c>
      <c r="W90" s="86">
        <f t="shared" si="12"/>
        <v>0</v>
      </c>
      <c r="X90" s="46"/>
      <c r="Y90" s="6"/>
      <c r="Z90" s="47"/>
    </row>
    <row r="91" spans="1:26" ht="21.75" customHeight="1">
      <c r="A91" s="26"/>
      <c r="B91" s="15"/>
      <c r="C91" s="6"/>
      <c r="D91" s="6"/>
      <c r="E91" s="16"/>
      <c r="F91" s="4"/>
      <c r="G91" s="4"/>
      <c r="H91" s="4"/>
      <c r="I91" s="4"/>
      <c r="J91" s="4"/>
      <c r="K91" s="9"/>
      <c r="L91" s="9"/>
      <c r="M91" s="4"/>
      <c r="N91" s="4"/>
      <c r="O91" s="4"/>
      <c r="P91" s="12">
        <f t="shared" si="15"/>
        <v>0</v>
      </c>
      <c r="Q91" s="9"/>
      <c r="R91" s="4"/>
      <c r="S91" s="13"/>
      <c r="T91" s="79"/>
      <c r="U91" s="4"/>
      <c r="V91" s="85">
        <f t="shared" si="11"/>
        <v>0</v>
      </c>
      <c r="W91" s="86">
        <f t="shared" si="12"/>
        <v>0</v>
      </c>
      <c r="X91" s="46"/>
      <c r="Y91" s="46"/>
      <c r="Z91" s="47"/>
    </row>
    <row r="92" spans="1:26" ht="21.75" customHeight="1">
      <c r="A92" s="26"/>
      <c r="B92" s="15"/>
      <c r="C92" s="6"/>
      <c r="D92" s="6"/>
      <c r="E92" s="32"/>
      <c r="F92" s="4"/>
      <c r="G92" s="4"/>
      <c r="H92" s="4"/>
      <c r="I92" s="4"/>
      <c r="J92" s="4"/>
      <c r="K92" s="9"/>
      <c r="L92" s="4"/>
      <c r="M92" s="4"/>
      <c r="N92" s="4"/>
      <c r="O92" s="4"/>
      <c r="P92" s="12">
        <f t="shared" si="15"/>
        <v>0</v>
      </c>
      <c r="Q92" s="9"/>
      <c r="R92" s="4"/>
      <c r="S92" s="13"/>
      <c r="T92" s="79"/>
      <c r="U92" s="4"/>
      <c r="V92" s="85">
        <f t="shared" si="11"/>
        <v>0</v>
      </c>
      <c r="W92" s="86">
        <f t="shared" si="12"/>
        <v>0</v>
      </c>
      <c r="X92" s="48"/>
      <c r="Y92" s="6"/>
      <c r="Z92" s="47"/>
    </row>
    <row r="93" spans="1:26" ht="21.75" customHeight="1">
      <c r="A93" s="26"/>
      <c r="B93" s="15"/>
      <c r="C93" s="6"/>
      <c r="D93" s="6"/>
      <c r="E93" s="32"/>
      <c r="F93" s="4"/>
      <c r="G93" s="4"/>
      <c r="H93" s="4"/>
      <c r="I93" s="4"/>
      <c r="J93" s="4"/>
      <c r="K93" s="9"/>
      <c r="L93" s="4"/>
      <c r="M93" s="9"/>
      <c r="N93" s="4"/>
      <c r="O93" s="4"/>
      <c r="P93" s="12">
        <f t="shared" si="15"/>
        <v>0</v>
      </c>
      <c r="Q93" s="9"/>
      <c r="R93" s="4"/>
      <c r="S93" s="13"/>
      <c r="T93" s="79"/>
      <c r="U93" s="4"/>
      <c r="V93" s="85">
        <f t="shared" si="11"/>
        <v>0</v>
      </c>
      <c r="W93" s="86">
        <f t="shared" si="12"/>
        <v>0</v>
      </c>
      <c r="X93" s="46"/>
      <c r="Y93" s="6"/>
      <c r="Z93" s="47"/>
    </row>
    <row r="94" spans="1:26" ht="21.75" customHeight="1">
      <c r="A94" s="26"/>
      <c r="B94" s="15"/>
      <c r="C94" s="6"/>
      <c r="D94" s="6"/>
      <c r="E94" s="32"/>
      <c r="F94" s="4"/>
      <c r="G94" s="9"/>
      <c r="H94" s="4"/>
      <c r="I94" s="4"/>
      <c r="J94" s="4"/>
      <c r="K94" s="9"/>
      <c r="L94" s="4"/>
      <c r="M94" s="9"/>
      <c r="N94" s="9"/>
      <c r="O94" s="4"/>
      <c r="P94" s="12">
        <f t="shared" si="15"/>
        <v>0</v>
      </c>
      <c r="Q94" s="9"/>
      <c r="R94" s="4"/>
      <c r="S94" s="13"/>
      <c r="T94" s="79"/>
      <c r="U94" s="4"/>
      <c r="V94" s="85">
        <f t="shared" si="11"/>
        <v>0</v>
      </c>
      <c r="W94" s="86">
        <f t="shared" si="12"/>
        <v>0</v>
      </c>
      <c r="X94" s="46"/>
      <c r="Y94" s="6"/>
      <c r="Z94" s="47"/>
    </row>
    <row r="95" spans="1:26" ht="21.75" customHeight="1">
      <c r="A95" s="26"/>
      <c r="B95" s="15"/>
      <c r="C95" s="6"/>
      <c r="D95" s="6"/>
      <c r="E95" s="32"/>
      <c r="F95" s="4"/>
      <c r="G95" s="4"/>
      <c r="H95" s="4"/>
      <c r="I95" s="4"/>
      <c r="J95" s="4"/>
      <c r="K95" s="9"/>
      <c r="L95" s="4"/>
      <c r="M95" s="4"/>
      <c r="N95" s="4"/>
      <c r="O95" s="4"/>
      <c r="P95" s="12">
        <f t="shared" si="15"/>
        <v>0</v>
      </c>
      <c r="Q95" s="9"/>
      <c r="R95" s="4"/>
      <c r="S95" s="4"/>
      <c r="T95" s="79"/>
      <c r="U95" s="4"/>
      <c r="V95" s="85">
        <f t="shared" si="11"/>
        <v>0</v>
      </c>
      <c r="W95" s="86">
        <f t="shared" si="12"/>
        <v>0</v>
      </c>
      <c r="X95" s="46"/>
      <c r="Y95" s="6"/>
      <c r="Z95" s="47"/>
    </row>
    <row r="96" spans="1:26" ht="21.75" customHeight="1">
      <c r="A96" s="26"/>
      <c r="B96" s="15"/>
      <c r="C96" s="6"/>
      <c r="D96" s="6"/>
      <c r="E96" s="32"/>
      <c r="F96" s="4"/>
      <c r="G96" s="4"/>
      <c r="H96" s="4"/>
      <c r="I96" s="4"/>
      <c r="J96" s="4"/>
      <c r="K96" s="9"/>
      <c r="L96" s="4"/>
      <c r="M96" s="4"/>
      <c r="N96" s="4"/>
      <c r="O96" s="4"/>
      <c r="P96" s="12">
        <f t="shared" si="15"/>
        <v>0</v>
      </c>
      <c r="Q96" s="9"/>
      <c r="R96" s="4"/>
      <c r="S96" s="4"/>
      <c r="T96" s="79"/>
      <c r="U96" s="4"/>
      <c r="V96" s="85">
        <f t="shared" si="11"/>
        <v>0</v>
      </c>
      <c r="W96" s="86">
        <f t="shared" si="12"/>
        <v>0</v>
      </c>
      <c r="X96" s="46"/>
      <c r="Y96" s="6"/>
      <c r="Z96" s="47"/>
    </row>
    <row r="97" spans="1:26" ht="21.75" customHeight="1" thickBot="1">
      <c r="A97" s="27"/>
      <c r="B97" s="28"/>
      <c r="C97" s="23"/>
      <c r="D97" s="23"/>
      <c r="E97" s="43"/>
      <c r="F97" s="24"/>
      <c r="G97" s="24"/>
      <c r="H97" s="24"/>
      <c r="I97" s="24"/>
      <c r="J97" s="24"/>
      <c r="K97" s="25"/>
      <c r="L97" s="24"/>
      <c r="M97" s="24"/>
      <c r="N97" s="24"/>
      <c r="O97" s="24"/>
      <c r="P97" s="12">
        <f t="shared" si="15"/>
        <v>0</v>
      </c>
      <c r="Q97" s="25"/>
      <c r="R97" s="24"/>
      <c r="S97" s="25"/>
      <c r="T97" s="82"/>
      <c r="U97" s="24"/>
      <c r="V97" s="85">
        <f t="shared" si="11"/>
        <v>0</v>
      </c>
      <c r="W97" s="86">
        <f t="shared" si="12"/>
        <v>0</v>
      </c>
      <c r="X97" s="51"/>
      <c r="Y97" s="23"/>
      <c r="Z97" s="52"/>
    </row>
  </sheetData>
  <sheetProtection/>
  <printOptions/>
  <pageMargins left="0.75" right="0.75" top="1" bottom="1" header="0.5" footer="0.5"/>
  <pageSetup horizontalDpi="600" verticalDpi="600" orientation="landscape" paperSize="9" scale="6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70"/>
  <sheetViews>
    <sheetView zoomScalePageLayoutView="0" workbookViewId="0" topLeftCell="E1">
      <selection activeCell="E71" sqref="E2:E71"/>
    </sheetView>
  </sheetViews>
  <sheetFormatPr defaultColWidth="9.140625" defaultRowHeight="12.75"/>
  <cols>
    <col min="1" max="1" width="3.421875" style="2" customWidth="1"/>
    <col min="2" max="2" width="26.00390625" style="7" customWidth="1"/>
    <col min="3" max="3" width="13.57421875" style="53" customWidth="1"/>
    <col min="4" max="4" width="12.57421875" style="53" customWidth="1"/>
    <col min="5" max="5" width="39.00390625" style="30" customWidth="1"/>
    <col min="6" max="6" width="4.57421875" style="2" customWidth="1"/>
    <col min="7" max="7" width="5.57421875" style="2" customWidth="1"/>
    <col min="8" max="8" width="5.8515625" style="2" customWidth="1"/>
    <col min="9" max="9" width="4.28125" style="2" customWidth="1"/>
    <col min="10" max="10" width="5.140625" style="2" customWidth="1"/>
    <col min="11" max="11" width="5.421875" style="10" customWidth="1"/>
    <col min="12" max="13" width="5.28125" style="2" customWidth="1"/>
    <col min="14" max="14" width="5.00390625" style="2" customWidth="1"/>
    <col min="15" max="15" width="5.8515625" style="2" customWidth="1"/>
    <col min="16" max="16" width="6.140625" style="10" customWidth="1"/>
    <col min="17" max="17" width="6.00390625" style="10" customWidth="1"/>
    <col min="18" max="18" width="6.8515625" style="2" customWidth="1"/>
    <col min="19" max="19" width="7.28125" style="2" customWidth="1"/>
    <col min="20" max="20" width="5.421875" style="2" customWidth="1"/>
    <col min="21" max="21" width="4.8515625" style="2" customWidth="1"/>
    <col min="22" max="22" width="6.7109375" style="11" customWidth="1"/>
    <col min="23" max="23" width="11.140625" style="11" customWidth="1"/>
    <col min="24" max="24" width="18.00390625" style="8" customWidth="1"/>
    <col min="25" max="25" width="20.8515625" style="8" customWidth="1"/>
    <col min="26" max="26" width="21.00390625" style="8" customWidth="1"/>
    <col min="27" max="16384" width="9.140625" style="1" customWidth="1"/>
  </cols>
  <sheetData>
    <row r="1" spans="1:26" s="3" customFormat="1" ht="90" customHeight="1">
      <c r="A1" s="34" t="s">
        <v>13</v>
      </c>
      <c r="B1" s="53" t="s">
        <v>43</v>
      </c>
      <c r="C1" s="53" t="s">
        <v>147</v>
      </c>
      <c r="D1" s="53" t="s">
        <v>21</v>
      </c>
      <c r="E1" s="37" t="s">
        <v>42</v>
      </c>
      <c r="F1" s="38" t="s">
        <v>29</v>
      </c>
      <c r="G1" s="38" t="s">
        <v>30</v>
      </c>
      <c r="H1" s="38" t="s">
        <v>31</v>
      </c>
      <c r="I1" s="38" t="s">
        <v>3</v>
      </c>
      <c r="J1" s="38" t="s">
        <v>32</v>
      </c>
      <c r="K1" s="38" t="s">
        <v>33</v>
      </c>
      <c r="L1" s="38" t="s">
        <v>34</v>
      </c>
      <c r="M1" s="38" t="s">
        <v>35</v>
      </c>
      <c r="N1" s="38" t="s">
        <v>36</v>
      </c>
      <c r="O1" s="38" t="s">
        <v>37</v>
      </c>
      <c r="P1" s="39" t="s">
        <v>8</v>
      </c>
      <c r="Q1" s="40" t="s">
        <v>38</v>
      </c>
      <c r="R1" s="41" t="s">
        <v>39</v>
      </c>
      <c r="S1" s="41" t="s">
        <v>40</v>
      </c>
      <c r="T1" s="41" t="s">
        <v>14</v>
      </c>
      <c r="U1" s="77" t="s">
        <v>41</v>
      </c>
      <c r="V1" s="41" t="s">
        <v>9</v>
      </c>
      <c r="W1" s="42" t="s">
        <v>18</v>
      </c>
      <c r="X1" s="44" t="s">
        <v>26</v>
      </c>
      <c r="Y1" s="44" t="s">
        <v>27</v>
      </c>
      <c r="Z1" s="45" t="s">
        <v>28</v>
      </c>
    </row>
    <row r="2" spans="1:26" ht="31.5" customHeight="1">
      <c r="A2" s="26">
        <v>1</v>
      </c>
      <c r="B2" s="53" t="s">
        <v>44</v>
      </c>
      <c r="C2" s="53" t="s">
        <v>148</v>
      </c>
      <c r="D2" s="53" t="s">
        <v>199</v>
      </c>
      <c r="E2" s="53" t="s">
        <v>218</v>
      </c>
      <c r="F2" s="4">
        <v>0</v>
      </c>
      <c r="G2" s="9"/>
      <c r="H2" s="4">
        <v>0</v>
      </c>
      <c r="I2" s="4">
        <v>0</v>
      </c>
      <c r="J2" s="4">
        <v>0</v>
      </c>
      <c r="K2" s="9">
        <v>0.5</v>
      </c>
      <c r="L2" s="4">
        <v>0</v>
      </c>
      <c r="M2" s="9">
        <v>1</v>
      </c>
      <c r="N2" s="4">
        <v>0</v>
      </c>
      <c r="O2" s="4">
        <v>0</v>
      </c>
      <c r="P2" s="12">
        <f>SUM(F2:O2)</f>
        <v>1.5</v>
      </c>
      <c r="Q2" s="9">
        <v>11</v>
      </c>
      <c r="R2" s="9">
        <v>0.5</v>
      </c>
      <c r="S2" s="9">
        <v>1</v>
      </c>
      <c r="T2" s="4">
        <v>0</v>
      </c>
      <c r="U2" s="9">
        <v>1</v>
      </c>
      <c r="V2" s="14">
        <f>SUM(Q2:U2)</f>
        <v>13.5</v>
      </c>
      <c r="W2" s="33">
        <f>SUM(V2,P2)</f>
        <v>15</v>
      </c>
      <c r="X2" s="46"/>
      <c r="Y2" s="6"/>
      <c r="Z2" s="47"/>
    </row>
    <row r="3" spans="1:26" ht="33.75" customHeight="1">
      <c r="A3" s="26"/>
      <c r="B3" s="53" t="s">
        <v>45</v>
      </c>
      <c r="C3" s="53" t="s">
        <v>149</v>
      </c>
      <c r="D3" s="53" t="s">
        <v>200</v>
      </c>
      <c r="E3" s="53" t="s">
        <v>219</v>
      </c>
      <c r="F3" s="4"/>
      <c r="G3" s="9"/>
      <c r="H3" s="9"/>
      <c r="I3" s="4"/>
      <c r="J3" s="4"/>
      <c r="K3" s="9"/>
      <c r="L3" s="4"/>
      <c r="M3" s="4"/>
      <c r="N3" s="4"/>
      <c r="O3" s="4"/>
      <c r="P3" s="12">
        <f aca="true" t="shared" si="0" ref="P3:P67">SUM(F3:O3)</f>
        <v>0</v>
      </c>
      <c r="Q3" s="9"/>
      <c r="R3" s="9"/>
      <c r="S3" s="4"/>
      <c r="T3" s="4"/>
      <c r="U3" s="4"/>
      <c r="V3" s="14">
        <f aca="true" t="shared" si="1" ref="V3:V67">SUM(Q3:U3)</f>
        <v>0</v>
      </c>
      <c r="W3" s="33">
        <f aca="true" t="shared" si="2" ref="W3:W67">SUM(V3,P3)</f>
        <v>0</v>
      </c>
      <c r="X3" s="46"/>
      <c r="Y3" s="6"/>
      <c r="Z3" s="47"/>
    </row>
    <row r="4" spans="1:26" ht="21.75" customHeight="1">
      <c r="A4" s="26"/>
      <c r="B4" s="53" t="s">
        <v>46</v>
      </c>
      <c r="C4" s="53" t="s">
        <v>150</v>
      </c>
      <c r="D4" s="53" t="s">
        <v>201</v>
      </c>
      <c r="E4" s="53" t="s">
        <v>220</v>
      </c>
      <c r="F4" s="4"/>
      <c r="G4" s="9"/>
      <c r="H4" s="4"/>
      <c r="I4" s="4"/>
      <c r="J4" s="4"/>
      <c r="K4" s="9"/>
      <c r="L4" s="4"/>
      <c r="M4" s="9"/>
      <c r="N4" s="4"/>
      <c r="O4" s="4"/>
      <c r="P4" s="12">
        <f t="shared" si="0"/>
        <v>0</v>
      </c>
      <c r="Q4" s="9"/>
      <c r="R4" s="9"/>
      <c r="S4" s="18"/>
      <c r="T4" s="4"/>
      <c r="U4" s="4"/>
      <c r="V4" s="14">
        <f t="shared" si="1"/>
        <v>0</v>
      </c>
      <c r="W4" s="33">
        <f t="shared" si="2"/>
        <v>0</v>
      </c>
      <c r="X4" s="46"/>
      <c r="Y4" s="6"/>
      <c r="Z4" s="47"/>
    </row>
    <row r="5" spans="1:26" ht="21.75" customHeight="1">
      <c r="A5" s="26"/>
      <c r="B5" s="53" t="s">
        <v>47</v>
      </c>
      <c r="C5" s="53" t="s">
        <v>151</v>
      </c>
      <c r="D5" s="53" t="s">
        <v>202</v>
      </c>
      <c r="E5" s="53" t="s">
        <v>221</v>
      </c>
      <c r="F5" s="4"/>
      <c r="G5" s="9"/>
      <c r="H5" s="4"/>
      <c r="I5" s="4"/>
      <c r="J5" s="4"/>
      <c r="K5" s="9"/>
      <c r="L5" s="4"/>
      <c r="M5" s="9"/>
      <c r="N5" s="4"/>
      <c r="O5" s="4"/>
      <c r="P5" s="12">
        <f t="shared" si="0"/>
        <v>0</v>
      </c>
      <c r="Q5" s="9"/>
      <c r="R5" s="9"/>
      <c r="S5" s="4"/>
      <c r="T5" s="4"/>
      <c r="U5" s="4"/>
      <c r="V5" s="14">
        <f t="shared" si="1"/>
        <v>0</v>
      </c>
      <c r="W5" s="33">
        <f t="shared" si="2"/>
        <v>0</v>
      </c>
      <c r="X5" s="46"/>
      <c r="Y5" s="6"/>
      <c r="Z5" s="47"/>
    </row>
    <row r="6" spans="1:26" ht="21.75" customHeight="1">
      <c r="A6" s="26"/>
      <c r="B6" s="53" t="s">
        <v>48</v>
      </c>
      <c r="C6" s="53" t="s">
        <v>152</v>
      </c>
      <c r="D6" s="53" t="s">
        <v>206</v>
      </c>
      <c r="E6" s="54" t="s">
        <v>257</v>
      </c>
      <c r="F6" s="9"/>
      <c r="G6" s="4"/>
      <c r="H6" s="4"/>
      <c r="I6" s="4"/>
      <c r="J6" s="9"/>
      <c r="K6" s="9"/>
      <c r="L6" s="9"/>
      <c r="M6" s="4"/>
      <c r="N6" s="4"/>
      <c r="O6" s="4"/>
      <c r="P6" s="12">
        <f t="shared" si="0"/>
        <v>0</v>
      </c>
      <c r="Q6" s="9"/>
      <c r="R6" s="9"/>
      <c r="S6" s="4"/>
      <c r="T6" s="4"/>
      <c r="U6" s="4"/>
      <c r="V6" s="14">
        <f t="shared" si="1"/>
        <v>0</v>
      </c>
      <c r="W6" s="33">
        <f t="shared" si="2"/>
        <v>0</v>
      </c>
      <c r="X6" s="46"/>
      <c r="Y6" s="6"/>
      <c r="Z6" s="47"/>
    </row>
    <row r="7" spans="1:26" ht="21.75" customHeight="1">
      <c r="A7" s="26"/>
      <c r="B7" s="53" t="s">
        <v>49</v>
      </c>
      <c r="C7" s="53" t="s">
        <v>153</v>
      </c>
      <c r="D7" s="53" t="s">
        <v>258</v>
      </c>
      <c r="E7" s="53" t="s">
        <v>259</v>
      </c>
      <c r="F7" s="4"/>
      <c r="G7" s="9"/>
      <c r="H7" s="9"/>
      <c r="I7" s="4"/>
      <c r="J7" s="4"/>
      <c r="K7" s="9"/>
      <c r="L7" s="4"/>
      <c r="M7" s="4"/>
      <c r="N7" s="4"/>
      <c r="O7" s="4"/>
      <c r="P7" s="12">
        <f t="shared" si="0"/>
        <v>0</v>
      </c>
      <c r="Q7" s="9"/>
      <c r="R7" s="9"/>
      <c r="S7" s="4"/>
      <c r="T7" s="4"/>
      <c r="U7" s="4"/>
      <c r="V7" s="14">
        <f t="shared" si="1"/>
        <v>0</v>
      </c>
      <c r="W7" s="33">
        <f t="shared" si="2"/>
        <v>0</v>
      </c>
      <c r="X7" s="46"/>
      <c r="Y7" s="6"/>
      <c r="Z7" s="47"/>
    </row>
    <row r="8" spans="1:26" ht="21.75" customHeight="1">
      <c r="A8" s="26"/>
      <c r="B8" s="53" t="s">
        <v>50</v>
      </c>
      <c r="C8" s="53" t="s">
        <v>154</v>
      </c>
      <c r="D8" s="53" t="s">
        <v>206</v>
      </c>
      <c r="E8" s="55" t="s">
        <v>260</v>
      </c>
      <c r="F8" s="9"/>
      <c r="G8" s="4"/>
      <c r="H8" s="4"/>
      <c r="I8" s="4"/>
      <c r="J8" s="4"/>
      <c r="K8" s="9"/>
      <c r="L8" s="4"/>
      <c r="M8" s="9"/>
      <c r="N8" s="4"/>
      <c r="O8" s="4"/>
      <c r="P8" s="12">
        <f t="shared" si="0"/>
        <v>0</v>
      </c>
      <c r="Q8" s="9"/>
      <c r="R8" s="13"/>
      <c r="S8" s="4"/>
      <c r="T8" s="4"/>
      <c r="U8" s="4"/>
      <c r="V8" s="14">
        <f t="shared" si="1"/>
        <v>0</v>
      </c>
      <c r="W8" s="33">
        <f t="shared" si="2"/>
        <v>0</v>
      </c>
      <c r="X8" s="46"/>
      <c r="Y8" s="6"/>
      <c r="Z8" s="47"/>
    </row>
    <row r="9" spans="1:26" ht="21.75" customHeight="1">
      <c r="A9" s="26"/>
      <c r="B9" s="53" t="s">
        <v>51</v>
      </c>
      <c r="C9" s="53" t="s">
        <v>155</v>
      </c>
      <c r="D9" s="56" t="s">
        <v>211</v>
      </c>
      <c r="E9" s="53" t="s">
        <v>261</v>
      </c>
      <c r="F9" s="4"/>
      <c r="G9" s="9"/>
      <c r="H9" s="6"/>
      <c r="I9" s="4"/>
      <c r="J9" s="4"/>
      <c r="K9" s="9"/>
      <c r="L9" s="9"/>
      <c r="M9" s="4"/>
      <c r="N9" s="9"/>
      <c r="O9" s="4"/>
      <c r="P9" s="12">
        <f t="shared" si="0"/>
        <v>0</v>
      </c>
      <c r="Q9" s="9"/>
      <c r="R9" s="13"/>
      <c r="S9" s="17"/>
      <c r="T9" s="4"/>
      <c r="U9" s="4"/>
      <c r="V9" s="14">
        <f t="shared" si="1"/>
        <v>0</v>
      </c>
      <c r="W9" s="33">
        <f t="shared" si="2"/>
        <v>0</v>
      </c>
      <c r="X9" s="46"/>
      <c r="Y9" s="6"/>
      <c r="Z9" s="47"/>
    </row>
    <row r="10" spans="1:26" ht="21.75" customHeight="1">
      <c r="A10" s="26"/>
      <c r="B10" s="53" t="s">
        <v>52</v>
      </c>
      <c r="C10" s="53" t="s">
        <v>156</v>
      </c>
      <c r="D10" s="53" t="s">
        <v>202</v>
      </c>
      <c r="E10" s="53" t="s">
        <v>222</v>
      </c>
      <c r="F10" s="4"/>
      <c r="G10" s="9"/>
      <c r="H10" s="4"/>
      <c r="I10" s="4"/>
      <c r="J10" s="4"/>
      <c r="K10" s="9"/>
      <c r="L10" s="4"/>
      <c r="M10" s="4"/>
      <c r="N10" s="4"/>
      <c r="O10" s="4"/>
      <c r="P10" s="12">
        <f t="shared" si="0"/>
        <v>0</v>
      </c>
      <c r="Q10" s="9"/>
      <c r="R10" s="9"/>
      <c r="S10" s="4"/>
      <c r="T10" s="4"/>
      <c r="U10" s="4"/>
      <c r="V10" s="14">
        <f t="shared" si="1"/>
        <v>0</v>
      </c>
      <c r="W10" s="33">
        <f t="shared" si="2"/>
        <v>0</v>
      </c>
      <c r="X10" s="46"/>
      <c r="Y10" s="6"/>
      <c r="Z10" s="47"/>
    </row>
    <row r="11" spans="1:26" ht="21.75" customHeight="1">
      <c r="A11" s="26"/>
      <c r="B11" s="53" t="s">
        <v>53</v>
      </c>
      <c r="C11" s="53" t="s">
        <v>157</v>
      </c>
      <c r="D11" s="53" t="s">
        <v>203</v>
      </c>
      <c r="E11" s="53" t="s">
        <v>223</v>
      </c>
      <c r="F11" s="4"/>
      <c r="G11" s="4"/>
      <c r="H11" s="9"/>
      <c r="I11" s="4"/>
      <c r="J11" s="4"/>
      <c r="K11" s="9"/>
      <c r="L11" s="9"/>
      <c r="M11" s="4"/>
      <c r="N11" s="4"/>
      <c r="O11" s="4"/>
      <c r="P11" s="12">
        <f t="shared" si="0"/>
        <v>0</v>
      </c>
      <c r="Q11" s="9"/>
      <c r="R11" s="9"/>
      <c r="S11" s="4"/>
      <c r="T11" s="4"/>
      <c r="U11" s="4"/>
      <c r="V11" s="14">
        <f t="shared" si="1"/>
        <v>0</v>
      </c>
      <c r="W11" s="33">
        <f t="shared" si="2"/>
        <v>0</v>
      </c>
      <c r="X11" s="46"/>
      <c r="Y11" s="6"/>
      <c r="Z11" s="47"/>
    </row>
    <row r="12" spans="1:26" ht="21.75" customHeight="1">
      <c r="A12" s="26"/>
      <c r="B12" s="53" t="s">
        <v>54</v>
      </c>
      <c r="C12" s="53" t="s">
        <v>158</v>
      </c>
      <c r="D12" s="57" t="s">
        <v>205</v>
      </c>
      <c r="E12" s="58" t="s">
        <v>262</v>
      </c>
      <c r="F12" s="4"/>
      <c r="G12" s="9"/>
      <c r="H12" s="4"/>
      <c r="I12" s="4"/>
      <c r="J12" s="4"/>
      <c r="K12" s="9"/>
      <c r="L12" s="4"/>
      <c r="M12" s="4"/>
      <c r="N12" s="4"/>
      <c r="O12" s="4"/>
      <c r="P12" s="12">
        <f t="shared" si="0"/>
        <v>0</v>
      </c>
      <c r="Q12" s="9"/>
      <c r="R12" s="9"/>
      <c r="S12" s="4"/>
      <c r="T12" s="4"/>
      <c r="U12" s="4"/>
      <c r="V12" s="14">
        <f t="shared" si="1"/>
        <v>0</v>
      </c>
      <c r="W12" s="33">
        <f t="shared" si="2"/>
        <v>0</v>
      </c>
      <c r="X12" s="46"/>
      <c r="Y12" s="6"/>
      <c r="Z12" s="47"/>
    </row>
    <row r="13" spans="1:26" ht="21.75" customHeight="1">
      <c r="A13" s="26"/>
      <c r="B13" s="53" t="s">
        <v>55</v>
      </c>
      <c r="C13" s="53" t="s">
        <v>159</v>
      </c>
      <c r="D13" s="53" t="s">
        <v>204</v>
      </c>
      <c r="E13" s="53" t="s">
        <v>224</v>
      </c>
      <c r="F13" s="4"/>
      <c r="G13" s="9"/>
      <c r="H13" s="4"/>
      <c r="I13" s="4"/>
      <c r="J13" s="9"/>
      <c r="K13" s="9"/>
      <c r="L13" s="4"/>
      <c r="M13" s="9"/>
      <c r="N13" s="9"/>
      <c r="O13" s="4"/>
      <c r="P13" s="12">
        <f t="shared" si="0"/>
        <v>0</v>
      </c>
      <c r="Q13" s="9"/>
      <c r="R13" s="13"/>
      <c r="S13" s="13"/>
      <c r="T13" s="4"/>
      <c r="U13" s="4"/>
      <c r="V13" s="14">
        <f t="shared" si="1"/>
        <v>0</v>
      </c>
      <c r="W13" s="33">
        <f t="shared" si="2"/>
        <v>0</v>
      </c>
      <c r="X13" s="46"/>
      <c r="Y13" s="6"/>
      <c r="Z13" s="47"/>
    </row>
    <row r="14" spans="1:26" ht="21.75" customHeight="1">
      <c r="A14" s="26"/>
      <c r="B14" s="53" t="s">
        <v>56</v>
      </c>
      <c r="C14" s="53" t="s">
        <v>155</v>
      </c>
      <c r="D14" s="53" t="s">
        <v>263</v>
      </c>
      <c r="E14" s="53" t="s">
        <v>264</v>
      </c>
      <c r="F14" s="4"/>
      <c r="G14" s="9"/>
      <c r="H14" s="4"/>
      <c r="I14" s="4"/>
      <c r="J14" s="9"/>
      <c r="K14" s="9"/>
      <c r="L14" s="4"/>
      <c r="M14" s="9"/>
      <c r="N14" s="4"/>
      <c r="O14" s="9"/>
      <c r="P14" s="12">
        <f t="shared" si="0"/>
        <v>0</v>
      </c>
      <c r="Q14" s="9"/>
      <c r="R14" s="9"/>
      <c r="S14" s="4"/>
      <c r="T14" s="4"/>
      <c r="U14" s="4"/>
      <c r="V14" s="14">
        <f t="shared" si="1"/>
        <v>0</v>
      </c>
      <c r="W14" s="33">
        <f t="shared" si="2"/>
        <v>0</v>
      </c>
      <c r="X14" s="46"/>
      <c r="Y14" s="6"/>
      <c r="Z14" s="47"/>
    </row>
    <row r="15" spans="1:26" ht="21.75" customHeight="1">
      <c r="A15" s="26"/>
      <c r="B15" s="53" t="s">
        <v>57</v>
      </c>
      <c r="C15" s="53" t="s">
        <v>160</v>
      </c>
      <c r="D15" s="53" t="s">
        <v>265</v>
      </c>
      <c r="E15" s="53" t="s">
        <v>266</v>
      </c>
      <c r="F15" s="4"/>
      <c r="G15" s="9"/>
      <c r="H15" s="4"/>
      <c r="I15" s="4"/>
      <c r="J15" s="9"/>
      <c r="K15" s="9"/>
      <c r="L15" s="4"/>
      <c r="M15" s="9"/>
      <c r="N15" s="9"/>
      <c r="O15" s="4"/>
      <c r="P15" s="12">
        <f t="shared" si="0"/>
        <v>0</v>
      </c>
      <c r="Q15" s="9"/>
      <c r="R15" s="9"/>
      <c r="S15" s="4"/>
      <c r="T15" s="4"/>
      <c r="U15" s="4"/>
      <c r="V15" s="14">
        <f t="shared" si="1"/>
        <v>0</v>
      </c>
      <c r="W15" s="33">
        <f t="shared" si="2"/>
        <v>0</v>
      </c>
      <c r="X15" s="46"/>
      <c r="Y15" s="6"/>
      <c r="Z15" s="47"/>
    </row>
    <row r="16" spans="1:26" ht="21.75" customHeight="1">
      <c r="A16" s="26"/>
      <c r="B16" s="53" t="s">
        <v>58</v>
      </c>
      <c r="C16" s="53" t="s">
        <v>161</v>
      </c>
      <c r="D16" s="59" t="s">
        <v>206</v>
      </c>
      <c r="E16" s="54" t="s">
        <v>257</v>
      </c>
      <c r="F16" s="4"/>
      <c r="G16" s="4"/>
      <c r="H16" s="9"/>
      <c r="I16" s="4"/>
      <c r="J16" s="4"/>
      <c r="K16" s="9"/>
      <c r="L16" s="4"/>
      <c r="M16" s="4"/>
      <c r="N16" s="4"/>
      <c r="O16" s="4"/>
      <c r="P16" s="12">
        <f t="shared" si="0"/>
        <v>0</v>
      </c>
      <c r="Q16" s="9"/>
      <c r="R16" s="13"/>
      <c r="S16" s="13"/>
      <c r="T16" s="4"/>
      <c r="U16" s="4"/>
      <c r="V16" s="14">
        <f t="shared" si="1"/>
        <v>0</v>
      </c>
      <c r="W16" s="33">
        <f t="shared" si="2"/>
        <v>0</v>
      </c>
      <c r="X16" s="46"/>
      <c r="Y16" s="6"/>
      <c r="Z16" s="47"/>
    </row>
    <row r="17" spans="1:26" ht="21.75" customHeight="1">
      <c r="A17" s="26"/>
      <c r="B17" s="53" t="s">
        <v>59</v>
      </c>
      <c r="C17" s="53" t="s">
        <v>162</v>
      </c>
      <c r="D17" s="53" t="s">
        <v>205</v>
      </c>
      <c r="E17" s="53" t="s">
        <v>225</v>
      </c>
      <c r="F17" s="4"/>
      <c r="G17" s="4"/>
      <c r="H17" s="9"/>
      <c r="I17" s="4"/>
      <c r="J17" s="4"/>
      <c r="K17" s="9"/>
      <c r="L17" s="4"/>
      <c r="M17" s="4"/>
      <c r="N17" s="4"/>
      <c r="O17" s="4"/>
      <c r="P17" s="12">
        <f t="shared" si="0"/>
        <v>0</v>
      </c>
      <c r="Q17" s="9"/>
      <c r="R17" s="9"/>
      <c r="S17" s="4"/>
      <c r="T17" s="4"/>
      <c r="U17" s="4"/>
      <c r="V17" s="14">
        <f t="shared" si="1"/>
        <v>0</v>
      </c>
      <c r="W17" s="33">
        <f t="shared" si="2"/>
        <v>0</v>
      </c>
      <c r="X17" s="46"/>
      <c r="Y17" s="6"/>
      <c r="Z17" s="47"/>
    </row>
    <row r="18" spans="1:26" ht="21.75" customHeight="1">
      <c r="A18" s="26"/>
      <c r="B18" s="53" t="s">
        <v>60</v>
      </c>
      <c r="C18" s="53" t="s">
        <v>163</v>
      </c>
      <c r="D18" s="53" t="s">
        <v>202</v>
      </c>
      <c r="E18" s="53" t="s">
        <v>223</v>
      </c>
      <c r="F18" s="4"/>
      <c r="G18" s="9"/>
      <c r="H18" s="4"/>
      <c r="I18" s="4"/>
      <c r="J18" s="9"/>
      <c r="K18" s="9"/>
      <c r="L18" s="4"/>
      <c r="M18" s="9"/>
      <c r="N18" s="4"/>
      <c r="O18" s="4"/>
      <c r="P18" s="12">
        <f t="shared" si="0"/>
        <v>0</v>
      </c>
      <c r="Q18" s="9"/>
      <c r="R18" s="9"/>
      <c r="S18" s="4"/>
      <c r="T18" s="4"/>
      <c r="U18" s="4"/>
      <c r="V18" s="14">
        <f t="shared" si="1"/>
        <v>0</v>
      </c>
      <c r="W18" s="33">
        <f t="shared" si="2"/>
        <v>0</v>
      </c>
      <c r="X18" s="46"/>
      <c r="Y18" s="6"/>
      <c r="Z18" s="47"/>
    </row>
    <row r="19" spans="1:26" ht="21.75" customHeight="1">
      <c r="A19" s="26"/>
      <c r="B19" s="53" t="s">
        <v>61</v>
      </c>
      <c r="C19" s="53" t="s">
        <v>164</v>
      </c>
      <c r="D19" s="53" t="s">
        <v>200</v>
      </c>
      <c r="E19" s="53" t="s">
        <v>226</v>
      </c>
      <c r="F19" s="4"/>
      <c r="G19" s="9"/>
      <c r="H19" s="4"/>
      <c r="I19" s="4"/>
      <c r="J19" s="4"/>
      <c r="K19" s="9"/>
      <c r="L19" s="4"/>
      <c r="M19" s="9"/>
      <c r="N19" s="4"/>
      <c r="O19" s="4"/>
      <c r="P19" s="12">
        <f t="shared" si="0"/>
        <v>0</v>
      </c>
      <c r="Q19" s="9"/>
      <c r="R19" s="9"/>
      <c r="S19" s="4"/>
      <c r="T19" s="4"/>
      <c r="U19" s="4"/>
      <c r="V19" s="14">
        <f t="shared" si="1"/>
        <v>0</v>
      </c>
      <c r="W19" s="33">
        <f t="shared" si="2"/>
        <v>0</v>
      </c>
      <c r="X19" s="46"/>
      <c r="Y19" s="6"/>
      <c r="Z19" s="47"/>
    </row>
    <row r="20" spans="1:26" ht="21.75" customHeight="1">
      <c r="A20" s="26"/>
      <c r="B20" s="53" t="s">
        <v>62</v>
      </c>
      <c r="C20" s="53" t="s">
        <v>156</v>
      </c>
      <c r="D20" s="53" t="s">
        <v>213</v>
      </c>
      <c r="E20" s="53" t="s">
        <v>266</v>
      </c>
      <c r="F20" s="4"/>
      <c r="G20" s="4"/>
      <c r="H20" s="4"/>
      <c r="I20" s="4"/>
      <c r="J20" s="4"/>
      <c r="K20" s="9"/>
      <c r="L20" s="4"/>
      <c r="M20" s="9"/>
      <c r="N20" s="4"/>
      <c r="O20" s="4"/>
      <c r="P20" s="12">
        <f t="shared" si="0"/>
        <v>0</v>
      </c>
      <c r="Q20" s="9"/>
      <c r="R20" s="9"/>
      <c r="S20" s="4"/>
      <c r="T20" s="4"/>
      <c r="U20" s="9"/>
      <c r="V20" s="14">
        <f t="shared" si="1"/>
        <v>0</v>
      </c>
      <c r="W20" s="33">
        <f t="shared" si="2"/>
        <v>0</v>
      </c>
      <c r="X20" s="46"/>
      <c r="Y20" s="6"/>
      <c r="Z20" s="47"/>
    </row>
    <row r="21" spans="1:26" ht="21.75" customHeight="1">
      <c r="A21" s="26"/>
      <c r="B21" s="53" t="s">
        <v>63</v>
      </c>
      <c r="C21" s="53" t="s">
        <v>165</v>
      </c>
      <c r="D21" s="53" t="s">
        <v>206</v>
      </c>
      <c r="E21" s="53" t="s">
        <v>227</v>
      </c>
      <c r="F21" s="4"/>
      <c r="G21" s="9"/>
      <c r="H21" s="4"/>
      <c r="I21" s="4"/>
      <c r="J21" s="4"/>
      <c r="K21" s="9"/>
      <c r="L21" s="4"/>
      <c r="M21" s="9"/>
      <c r="N21" s="4"/>
      <c r="O21" s="4"/>
      <c r="P21" s="12">
        <f t="shared" si="0"/>
        <v>0</v>
      </c>
      <c r="Q21" s="9"/>
      <c r="R21" s="13"/>
      <c r="S21" s="19"/>
      <c r="T21" s="4"/>
      <c r="U21" s="4"/>
      <c r="V21" s="14">
        <f t="shared" si="1"/>
        <v>0</v>
      </c>
      <c r="W21" s="33">
        <f t="shared" si="2"/>
        <v>0</v>
      </c>
      <c r="X21" s="46"/>
      <c r="Y21" s="6"/>
      <c r="Z21" s="47"/>
    </row>
    <row r="22" spans="1:26" ht="21.75" customHeight="1">
      <c r="A22" s="26"/>
      <c r="B22" s="53" t="s">
        <v>64</v>
      </c>
      <c r="C22" s="53" t="s">
        <v>166</v>
      </c>
      <c r="D22" s="60" t="s">
        <v>258</v>
      </c>
      <c r="E22" s="53" t="s">
        <v>267</v>
      </c>
      <c r="F22" s="4"/>
      <c r="G22" s="9"/>
      <c r="H22" s="9"/>
      <c r="I22" s="4"/>
      <c r="J22" s="4"/>
      <c r="K22" s="9"/>
      <c r="L22" s="9"/>
      <c r="M22" s="4"/>
      <c r="N22" s="4"/>
      <c r="O22" s="4"/>
      <c r="P22" s="12">
        <f t="shared" si="0"/>
        <v>0</v>
      </c>
      <c r="Q22" s="9"/>
      <c r="R22" s="4"/>
      <c r="S22" s="4"/>
      <c r="T22" s="4"/>
      <c r="U22" s="4"/>
      <c r="V22" s="14">
        <f t="shared" si="1"/>
        <v>0</v>
      </c>
      <c r="W22" s="33">
        <f t="shared" si="2"/>
        <v>0</v>
      </c>
      <c r="X22" s="46"/>
      <c r="Y22" s="6"/>
      <c r="Z22" s="47"/>
    </row>
    <row r="23" spans="1:26" ht="21.75" customHeight="1">
      <c r="A23" s="26"/>
      <c r="B23" s="53" t="s">
        <v>65</v>
      </c>
      <c r="C23" s="53" t="s">
        <v>167</v>
      </c>
      <c r="D23" s="53" t="s">
        <v>206</v>
      </c>
      <c r="E23" s="53" t="s">
        <v>228</v>
      </c>
      <c r="F23" s="4"/>
      <c r="G23" s="4"/>
      <c r="H23" s="4"/>
      <c r="I23" s="4"/>
      <c r="J23" s="4"/>
      <c r="K23" s="9"/>
      <c r="L23" s="4"/>
      <c r="M23" s="9"/>
      <c r="N23" s="4"/>
      <c r="O23" s="4"/>
      <c r="P23" s="12">
        <f t="shared" si="0"/>
        <v>0</v>
      </c>
      <c r="Q23" s="9"/>
      <c r="R23" s="9"/>
      <c r="S23" s="4"/>
      <c r="T23" s="4"/>
      <c r="U23" s="4"/>
      <c r="V23" s="14">
        <f t="shared" si="1"/>
        <v>0</v>
      </c>
      <c r="W23" s="33">
        <f t="shared" si="2"/>
        <v>0</v>
      </c>
      <c r="X23" s="46"/>
      <c r="Y23" s="6"/>
      <c r="Z23" s="47"/>
    </row>
    <row r="24" spans="1:26" ht="21.75" customHeight="1">
      <c r="A24" s="26"/>
      <c r="B24" s="53" t="s">
        <v>66</v>
      </c>
      <c r="C24" s="53" t="s">
        <v>151</v>
      </c>
      <c r="D24" s="61" t="s">
        <v>201</v>
      </c>
      <c r="E24" s="62" t="s">
        <v>268</v>
      </c>
      <c r="F24" s="4"/>
      <c r="G24" s="4"/>
      <c r="H24" s="9"/>
      <c r="I24" s="4"/>
      <c r="J24" s="9"/>
      <c r="K24" s="9"/>
      <c r="L24" s="9"/>
      <c r="M24" s="4"/>
      <c r="N24" s="4"/>
      <c r="O24" s="4"/>
      <c r="P24" s="12">
        <f t="shared" si="0"/>
        <v>0</v>
      </c>
      <c r="Q24" s="9"/>
      <c r="R24" s="13"/>
      <c r="S24" s="13"/>
      <c r="T24" s="4"/>
      <c r="U24" s="4"/>
      <c r="V24" s="14">
        <f t="shared" si="1"/>
        <v>0</v>
      </c>
      <c r="W24" s="33">
        <f t="shared" si="2"/>
        <v>0</v>
      </c>
      <c r="X24" s="46"/>
      <c r="Y24" s="6"/>
      <c r="Z24" s="47"/>
    </row>
    <row r="25" spans="1:26" ht="21.75" customHeight="1">
      <c r="A25" s="26"/>
      <c r="B25" s="53" t="s">
        <v>67</v>
      </c>
      <c r="C25" s="53" t="s">
        <v>166</v>
      </c>
      <c r="D25" s="53" t="s">
        <v>200</v>
      </c>
      <c r="E25" s="53" t="s">
        <v>229</v>
      </c>
      <c r="F25" s="4"/>
      <c r="G25" s="9"/>
      <c r="H25" s="4"/>
      <c r="I25" s="4"/>
      <c r="J25" s="4"/>
      <c r="K25" s="9"/>
      <c r="L25" s="4"/>
      <c r="M25" s="4"/>
      <c r="N25" s="4"/>
      <c r="O25" s="4"/>
      <c r="P25" s="12">
        <f t="shared" si="0"/>
        <v>0</v>
      </c>
      <c r="Q25" s="9"/>
      <c r="R25" s="4"/>
      <c r="S25" s="4"/>
      <c r="T25" s="4"/>
      <c r="U25" s="4"/>
      <c r="V25" s="14">
        <f t="shared" si="1"/>
        <v>0</v>
      </c>
      <c r="W25" s="33">
        <f t="shared" si="2"/>
        <v>0</v>
      </c>
      <c r="X25" s="46"/>
      <c r="Y25" s="6"/>
      <c r="Z25" s="47"/>
    </row>
    <row r="26" spans="1:26" ht="21.75" customHeight="1">
      <c r="A26" s="26"/>
      <c r="B26" s="53" t="s">
        <v>68</v>
      </c>
      <c r="C26" s="53" t="s">
        <v>168</v>
      </c>
      <c r="D26" s="53" t="s">
        <v>200</v>
      </c>
      <c r="E26" s="53" t="s">
        <v>269</v>
      </c>
      <c r="F26" s="4"/>
      <c r="G26" s="4"/>
      <c r="H26" s="4"/>
      <c r="I26" s="4"/>
      <c r="J26" s="6"/>
      <c r="K26" s="9"/>
      <c r="L26" s="4"/>
      <c r="M26" s="4"/>
      <c r="N26" s="4"/>
      <c r="O26" s="4"/>
      <c r="P26" s="12">
        <f t="shared" si="0"/>
        <v>0</v>
      </c>
      <c r="Q26" s="9"/>
      <c r="R26" s="9"/>
      <c r="S26" s="4"/>
      <c r="T26" s="4"/>
      <c r="U26" s="4"/>
      <c r="V26" s="14">
        <f t="shared" si="1"/>
        <v>0</v>
      </c>
      <c r="W26" s="33">
        <f t="shared" si="2"/>
        <v>0</v>
      </c>
      <c r="X26" s="48"/>
      <c r="Y26" s="6"/>
      <c r="Z26" s="47"/>
    </row>
    <row r="27" spans="1:26" ht="21.75" customHeight="1">
      <c r="A27" s="26"/>
      <c r="B27" s="53" t="s">
        <v>69</v>
      </c>
      <c r="C27" s="53" t="s">
        <v>157</v>
      </c>
      <c r="D27" s="53" t="s">
        <v>207</v>
      </c>
      <c r="E27" s="53" t="s">
        <v>230</v>
      </c>
      <c r="F27" s="4"/>
      <c r="G27" s="4"/>
      <c r="H27" s="9"/>
      <c r="I27" s="4"/>
      <c r="J27" s="9"/>
      <c r="K27" s="9"/>
      <c r="L27" s="4"/>
      <c r="M27" s="4"/>
      <c r="N27" s="4"/>
      <c r="O27" s="4"/>
      <c r="P27" s="12">
        <f t="shared" si="0"/>
        <v>0</v>
      </c>
      <c r="Q27" s="9"/>
      <c r="R27" s="13"/>
      <c r="S27" s="13"/>
      <c r="T27" s="4"/>
      <c r="U27" s="4"/>
      <c r="V27" s="14">
        <f t="shared" si="1"/>
        <v>0</v>
      </c>
      <c r="W27" s="33">
        <f t="shared" si="2"/>
        <v>0</v>
      </c>
      <c r="X27" s="46"/>
      <c r="Y27" s="6"/>
      <c r="Z27" s="47"/>
    </row>
    <row r="28" spans="1:26" ht="21.75" customHeight="1">
      <c r="A28" s="26"/>
      <c r="B28" s="53" t="s">
        <v>70</v>
      </c>
      <c r="C28" s="53" t="s">
        <v>155</v>
      </c>
      <c r="D28" s="53" t="s">
        <v>201</v>
      </c>
      <c r="E28" s="53" t="s">
        <v>223</v>
      </c>
      <c r="F28" s="4"/>
      <c r="G28" s="9"/>
      <c r="H28" s="4"/>
      <c r="I28" s="4"/>
      <c r="J28" s="4"/>
      <c r="K28" s="9"/>
      <c r="L28" s="4"/>
      <c r="M28" s="4"/>
      <c r="N28" s="4"/>
      <c r="O28" s="4"/>
      <c r="P28" s="12">
        <f t="shared" si="0"/>
        <v>0</v>
      </c>
      <c r="Q28" s="9"/>
      <c r="R28" s="9"/>
      <c r="S28" s="4"/>
      <c r="T28" s="4"/>
      <c r="U28" s="4"/>
      <c r="V28" s="14">
        <f t="shared" si="1"/>
        <v>0</v>
      </c>
      <c r="W28" s="33">
        <f t="shared" si="2"/>
        <v>0</v>
      </c>
      <c r="X28" s="46"/>
      <c r="Y28" s="6"/>
      <c r="Z28" s="47"/>
    </row>
    <row r="29" spans="1:26" ht="21.75" customHeight="1">
      <c r="A29" s="26"/>
      <c r="B29" s="53" t="s">
        <v>71</v>
      </c>
      <c r="C29" s="53" t="s">
        <v>169</v>
      </c>
      <c r="D29" s="53" t="s">
        <v>208</v>
      </c>
      <c r="E29" s="53" t="s">
        <v>231</v>
      </c>
      <c r="F29" s="4"/>
      <c r="G29" s="9"/>
      <c r="H29" s="4"/>
      <c r="I29" s="4"/>
      <c r="J29" s="4"/>
      <c r="K29" s="9"/>
      <c r="L29" s="4"/>
      <c r="M29" s="4"/>
      <c r="N29" s="4"/>
      <c r="O29" s="4"/>
      <c r="P29" s="12">
        <f t="shared" si="0"/>
        <v>0</v>
      </c>
      <c r="Q29" s="9"/>
      <c r="R29" s="9"/>
      <c r="S29" s="4"/>
      <c r="T29" s="4"/>
      <c r="U29" s="4"/>
      <c r="V29" s="14">
        <f t="shared" si="1"/>
        <v>0</v>
      </c>
      <c r="W29" s="33">
        <f t="shared" si="2"/>
        <v>0</v>
      </c>
      <c r="X29" s="46"/>
      <c r="Y29" s="6"/>
      <c r="Z29" s="47"/>
    </row>
    <row r="30" spans="1:26" ht="21.75" customHeight="1">
      <c r="A30" s="26"/>
      <c r="B30" s="53" t="s">
        <v>72</v>
      </c>
      <c r="C30" s="53" t="s">
        <v>151</v>
      </c>
      <c r="D30" s="53" t="s">
        <v>206</v>
      </c>
      <c r="E30" s="53" t="s">
        <v>232</v>
      </c>
      <c r="F30" s="4"/>
      <c r="G30" s="4"/>
      <c r="H30" s="4"/>
      <c r="I30" s="4"/>
      <c r="J30" s="9"/>
      <c r="K30" s="9"/>
      <c r="L30" s="4"/>
      <c r="M30" s="4"/>
      <c r="N30" s="4"/>
      <c r="O30" s="4"/>
      <c r="P30" s="12">
        <f t="shared" si="0"/>
        <v>0</v>
      </c>
      <c r="Q30" s="9"/>
      <c r="R30" s="9"/>
      <c r="S30" s="4"/>
      <c r="T30" s="4"/>
      <c r="U30" s="4"/>
      <c r="V30" s="14">
        <f t="shared" si="1"/>
        <v>0</v>
      </c>
      <c r="W30" s="33">
        <f t="shared" si="2"/>
        <v>0</v>
      </c>
      <c r="X30" s="46"/>
      <c r="Y30" s="6"/>
      <c r="Z30" s="47"/>
    </row>
    <row r="31" spans="1:26" ht="21.75" customHeight="1">
      <c r="A31" s="26"/>
      <c r="B31" s="53" t="s">
        <v>73</v>
      </c>
      <c r="C31" s="53" t="s">
        <v>153</v>
      </c>
      <c r="D31" s="53" t="s">
        <v>258</v>
      </c>
      <c r="E31" s="53" t="s">
        <v>218</v>
      </c>
      <c r="F31" s="4"/>
      <c r="G31" s="4"/>
      <c r="H31" s="4"/>
      <c r="I31" s="4"/>
      <c r="J31" s="4"/>
      <c r="K31" s="9"/>
      <c r="L31" s="4"/>
      <c r="M31" s="9"/>
      <c r="N31" s="4"/>
      <c r="O31" s="4"/>
      <c r="P31" s="12">
        <f t="shared" si="0"/>
        <v>0</v>
      </c>
      <c r="Q31" s="9"/>
      <c r="R31" s="9"/>
      <c r="S31" s="9"/>
      <c r="T31" s="4"/>
      <c r="U31" s="4"/>
      <c r="V31" s="14">
        <f t="shared" si="1"/>
        <v>0</v>
      </c>
      <c r="W31" s="33">
        <f t="shared" si="2"/>
        <v>0</v>
      </c>
      <c r="X31" s="46"/>
      <c r="Y31" s="6"/>
      <c r="Z31" s="47"/>
    </row>
    <row r="32" spans="1:26" ht="21.75" customHeight="1">
      <c r="A32" s="26"/>
      <c r="B32" s="53" t="s">
        <v>74</v>
      </c>
      <c r="C32" s="53" t="s">
        <v>170</v>
      </c>
      <c r="D32" s="53" t="s">
        <v>205</v>
      </c>
      <c r="E32" s="53" t="s">
        <v>270</v>
      </c>
      <c r="F32" s="4"/>
      <c r="G32" s="4"/>
      <c r="H32" s="9"/>
      <c r="I32" s="4"/>
      <c r="J32" s="4"/>
      <c r="K32" s="9"/>
      <c r="L32" s="4"/>
      <c r="M32" s="4"/>
      <c r="N32" s="4"/>
      <c r="O32" s="4"/>
      <c r="P32" s="12">
        <f t="shared" si="0"/>
        <v>0</v>
      </c>
      <c r="Q32" s="9"/>
      <c r="R32" s="4"/>
      <c r="S32" s="9"/>
      <c r="T32" s="4"/>
      <c r="U32" s="4"/>
      <c r="V32" s="14">
        <f t="shared" si="1"/>
        <v>0</v>
      </c>
      <c r="W32" s="33">
        <f t="shared" si="2"/>
        <v>0</v>
      </c>
      <c r="X32" s="46"/>
      <c r="Y32" s="6"/>
      <c r="Z32" s="47"/>
    </row>
    <row r="33" spans="1:26" ht="21.75" customHeight="1">
      <c r="A33" s="26"/>
      <c r="B33" s="53" t="s">
        <v>75</v>
      </c>
      <c r="C33" s="53" t="s">
        <v>157</v>
      </c>
      <c r="D33" s="63" t="s">
        <v>211</v>
      </c>
      <c r="E33" s="64" t="s">
        <v>271</v>
      </c>
      <c r="F33" s="4"/>
      <c r="G33" s="4"/>
      <c r="H33" s="4"/>
      <c r="I33" s="4"/>
      <c r="J33" s="4"/>
      <c r="K33" s="9"/>
      <c r="L33" s="4"/>
      <c r="M33" s="4"/>
      <c r="N33" s="4"/>
      <c r="O33" s="4"/>
      <c r="P33" s="12">
        <f t="shared" si="0"/>
        <v>0</v>
      </c>
      <c r="Q33" s="9"/>
      <c r="R33" s="13"/>
      <c r="S33" s="17"/>
      <c r="T33" s="4"/>
      <c r="U33" s="4"/>
      <c r="V33" s="14">
        <f t="shared" si="1"/>
        <v>0</v>
      </c>
      <c r="W33" s="33">
        <f t="shared" si="2"/>
        <v>0</v>
      </c>
      <c r="X33" s="46"/>
      <c r="Y33" s="6"/>
      <c r="Z33" s="47"/>
    </row>
    <row r="34" spans="1:26" ht="21.75" customHeight="1">
      <c r="A34" s="26"/>
      <c r="B34" s="53" t="s">
        <v>76</v>
      </c>
      <c r="C34" s="53" t="s">
        <v>152</v>
      </c>
      <c r="D34" s="65" t="s">
        <v>200</v>
      </c>
      <c r="E34" s="58" t="s">
        <v>272</v>
      </c>
      <c r="F34" s="4"/>
      <c r="G34" s="4"/>
      <c r="H34" s="4"/>
      <c r="I34" s="4"/>
      <c r="J34" s="4"/>
      <c r="K34" s="9"/>
      <c r="L34" s="4"/>
      <c r="M34" s="4"/>
      <c r="N34" s="4"/>
      <c r="O34" s="4"/>
      <c r="P34" s="12">
        <f t="shared" si="0"/>
        <v>0</v>
      </c>
      <c r="Q34" s="9"/>
      <c r="R34" s="9"/>
      <c r="S34" s="4"/>
      <c r="T34" s="4"/>
      <c r="U34" s="4"/>
      <c r="V34" s="14">
        <f t="shared" si="1"/>
        <v>0</v>
      </c>
      <c r="W34" s="33">
        <f t="shared" si="2"/>
        <v>0</v>
      </c>
      <c r="X34" s="46"/>
      <c r="Y34" s="6"/>
      <c r="Z34" s="47"/>
    </row>
    <row r="35" spans="1:26" ht="21.75" customHeight="1">
      <c r="A35" s="26"/>
      <c r="B35" s="53" t="s">
        <v>77</v>
      </c>
      <c r="C35" s="53" t="s">
        <v>171</v>
      </c>
      <c r="D35" s="53" t="s">
        <v>205</v>
      </c>
      <c r="E35" s="53" t="s">
        <v>233</v>
      </c>
      <c r="F35" s="4"/>
      <c r="G35" s="4"/>
      <c r="H35" s="4"/>
      <c r="I35" s="4"/>
      <c r="J35" s="4"/>
      <c r="K35" s="9"/>
      <c r="L35" s="4"/>
      <c r="M35" s="4"/>
      <c r="N35" s="4"/>
      <c r="O35" s="4"/>
      <c r="P35" s="12">
        <f t="shared" si="0"/>
        <v>0</v>
      </c>
      <c r="Q35" s="9"/>
      <c r="R35" s="9"/>
      <c r="S35" s="9"/>
      <c r="T35" s="4"/>
      <c r="U35" s="4"/>
      <c r="V35" s="14">
        <f t="shared" si="1"/>
        <v>0</v>
      </c>
      <c r="W35" s="33">
        <f t="shared" si="2"/>
        <v>0</v>
      </c>
      <c r="X35" s="46"/>
      <c r="Y35" s="6"/>
      <c r="Z35" s="47"/>
    </row>
    <row r="36" spans="1:26" ht="21.75" customHeight="1">
      <c r="A36" s="26"/>
      <c r="B36" s="53" t="s">
        <v>78</v>
      </c>
      <c r="C36" s="53" t="s">
        <v>155</v>
      </c>
      <c r="D36" s="59" t="s">
        <v>206</v>
      </c>
      <c r="E36" s="54" t="s">
        <v>273</v>
      </c>
      <c r="F36" s="4"/>
      <c r="G36" s="4"/>
      <c r="H36" s="9"/>
      <c r="I36" s="4"/>
      <c r="J36" s="4"/>
      <c r="K36" s="9"/>
      <c r="L36" s="4"/>
      <c r="M36" s="4"/>
      <c r="N36" s="4"/>
      <c r="O36" s="4"/>
      <c r="P36" s="12">
        <f t="shared" si="0"/>
        <v>0</v>
      </c>
      <c r="Q36" s="9"/>
      <c r="R36" s="4"/>
      <c r="S36" s="4"/>
      <c r="T36" s="4"/>
      <c r="U36" s="4"/>
      <c r="V36" s="14">
        <f t="shared" si="1"/>
        <v>0</v>
      </c>
      <c r="W36" s="33">
        <f t="shared" si="2"/>
        <v>0</v>
      </c>
      <c r="X36" s="46"/>
      <c r="Y36" s="6"/>
      <c r="Z36" s="47"/>
    </row>
    <row r="37" spans="1:26" ht="21.75" customHeight="1">
      <c r="A37" s="26"/>
      <c r="B37" s="53" t="s">
        <v>79</v>
      </c>
      <c r="C37" s="53" t="s">
        <v>154</v>
      </c>
      <c r="D37" s="66" t="s">
        <v>274</v>
      </c>
      <c r="E37" s="53" t="s">
        <v>275</v>
      </c>
      <c r="F37" s="4"/>
      <c r="G37" s="4"/>
      <c r="H37" s="4"/>
      <c r="I37" s="4"/>
      <c r="J37" s="4"/>
      <c r="K37" s="9"/>
      <c r="L37" s="4"/>
      <c r="M37" s="4"/>
      <c r="N37" s="4"/>
      <c r="O37" s="4"/>
      <c r="P37" s="12">
        <f t="shared" si="0"/>
        <v>0</v>
      </c>
      <c r="Q37" s="9"/>
      <c r="R37" s="9"/>
      <c r="S37" s="4"/>
      <c r="T37" s="4"/>
      <c r="U37" s="4"/>
      <c r="V37" s="14">
        <f t="shared" si="1"/>
        <v>0</v>
      </c>
      <c r="W37" s="33">
        <f t="shared" si="2"/>
        <v>0</v>
      </c>
      <c r="X37" s="46"/>
      <c r="Y37" s="6"/>
      <c r="Z37" s="47"/>
    </row>
    <row r="38" spans="1:26" ht="21.75" customHeight="1">
      <c r="A38" s="26"/>
      <c r="B38" s="53" t="s">
        <v>80</v>
      </c>
      <c r="C38" s="53" t="s">
        <v>151</v>
      </c>
      <c r="D38" s="53" t="s">
        <v>209</v>
      </c>
      <c r="E38" s="53" t="s">
        <v>234</v>
      </c>
      <c r="F38" s="4"/>
      <c r="G38" s="4"/>
      <c r="H38" s="4"/>
      <c r="I38" s="4"/>
      <c r="J38" s="4"/>
      <c r="K38" s="9"/>
      <c r="L38" s="4"/>
      <c r="M38" s="4"/>
      <c r="N38" s="4"/>
      <c r="O38" s="4"/>
      <c r="P38" s="12">
        <f t="shared" si="0"/>
        <v>0</v>
      </c>
      <c r="Q38" s="9"/>
      <c r="R38" s="9"/>
      <c r="S38" s="4"/>
      <c r="T38" s="4"/>
      <c r="U38" s="4"/>
      <c r="V38" s="14">
        <f t="shared" si="1"/>
        <v>0</v>
      </c>
      <c r="W38" s="33">
        <f t="shared" si="2"/>
        <v>0</v>
      </c>
      <c r="X38" s="46"/>
      <c r="Y38" s="6"/>
      <c r="Z38" s="47"/>
    </row>
    <row r="39" spans="1:26" ht="21.75" customHeight="1">
      <c r="A39" s="26"/>
      <c r="B39" s="53" t="s">
        <v>81</v>
      </c>
      <c r="C39" s="53" t="s">
        <v>172</v>
      </c>
      <c r="D39" s="53" t="s">
        <v>200</v>
      </c>
      <c r="E39" s="53" t="s">
        <v>235</v>
      </c>
      <c r="F39" s="4"/>
      <c r="G39" s="9"/>
      <c r="H39" s="4"/>
      <c r="I39" s="4"/>
      <c r="J39" s="4"/>
      <c r="K39" s="9"/>
      <c r="L39" s="9"/>
      <c r="M39" s="4"/>
      <c r="N39" s="4"/>
      <c r="O39" s="4"/>
      <c r="P39" s="12">
        <f t="shared" si="0"/>
        <v>0</v>
      </c>
      <c r="Q39" s="9"/>
      <c r="R39" s="13"/>
      <c r="S39" s="13"/>
      <c r="T39" s="4"/>
      <c r="U39" s="4"/>
      <c r="V39" s="14">
        <f t="shared" si="1"/>
        <v>0</v>
      </c>
      <c r="W39" s="33">
        <f t="shared" si="2"/>
        <v>0</v>
      </c>
      <c r="X39" s="46"/>
      <c r="Y39" s="6"/>
      <c r="Z39" s="47"/>
    </row>
    <row r="40" spans="1:26" ht="21.75" customHeight="1">
      <c r="A40" s="26"/>
      <c r="B40" s="53" t="s">
        <v>82</v>
      </c>
      <c r="C40" s="53" t="s">
        <v>157</v>
      </c>
      <c r="D40" s="59" t="s">
        <v>206</v>
      </c>
      <c r="E40" s="54" t="s">
        <v>276</v>
      </c>
      <c r="F40" s="4"/>
      <c r="G40" s="9"/>
      <c r="H40" s="4"/>
      <c r="I40" s="4"/>
      <c r="J40" s="4"/>
      <c r="K40" s="9"/>
      <c r="L40" s="9"/>
      <c r="M40" s="4"/>
      <c r="N40" s="4"/>
      <c r="O40" s="4"/>
      <c r="P40" s="12">
        <f t="shared" si="0"/>
        <v>0</v>
      </c>
      <c r="Q40" s="9"/>
      <c r="R40" s="4"/>
      <c r="S40" s="9"/>
      <c r="T40" s="4"/>
      <c r="U40" s="4"/>
      <c r="V40" s="14">
        <f t="shared" si="1"/>
        <v>0</v>
      </c>
      <c r="W40" s="33">
        <f t="shared" si="2"/>
        <v>0</v>
      </c>
      <c r="X40" s="46"/>
      <c r="Y40" s="6"/>
      <c r="Z40" s="47"/>
    </row>
    <row r="41" spans="1:26" ht="21.75" customHeight="1">
      <c r="A41" s="26"/>
      <c r="B41" s="53" t="s">
        <v>82</v>
      </c>
      <c r="C41" s="53" t="s">
        <v>155</v>
      </c>
      <c r="E41" s="53"/>
      <c r="F41" s="4"/>
      <c r="G41" s="4"/>
      <c r="H41" s="4"/>
      <c r="I41" s="4"/>
      <c r="J41" s="9"/>
      <c r="K41" s="9"/>
      <c r="L41" s="4"/>
      <c r="M41" s="9"/>
      <c r="N41" s="4"/>
      <c r="O41" s="4"/>
      <c r="P41" s="12">
        <f t="shared" si="0"/>
        <v>0</v>
      </c>
      <c r="Q41" s="9"/>
      <c r="R41" s="9"/>
      <c r="S41" s="4"/>
      <c r="T41" s="4"/>
      <c r="U41" s="9"/>
      <c r="V41" s="14">
        <f t="shared" si="1"/>
        <v>0</v>
      </c>
      <c r="W41" s="33">
        <f t="shared" si="2"/>
        <v>0</v>
      </c>
      <c r="X41" s="48"/>
      <c r="Y41" s="6"/>
      <c r="Z41" s="47"/>
    </row>
    <row r="42" spans="1:26" ht="21.75" customHeight="1">
      <c r="A42" s="26"/>
      <c r="B42" s="53" t="s">
        <v>83</v>
      </c>
      <c r="C42" s="53" t="s">
        <v>173</v>
      </c>
      <c r="D42" s="67" t="s">
        <v>211</v>
      </c>
      <c r="E42" s="68" t="s">
        <v>277</v>
      </c>
      <c r="F42" s="18"/>
      <c r="G42" s="9"/>
      <c r="H42" s="18"/>
      <c r="I42" s="18"/>
      <c r="J42" s="18"/>
      <c r="K42" s="9"/>
      <c r="L42" s="9"/>
      <c r="M42" s="18"/>
      <c r="N42" s="18"/>
      <c r="O42" s="18"/>
      <c r="P42" s="12">
        <f t="shared" si="0"/>
        <v>0</v>
      </c>
      <c r="Q42" s="13"/>
      <c r="R42" s="13"/>
      <c r="S42" s="13"/>
      <c r="T42" s="18"/>
      <c r="U42" s="13"/>
      <c r="V42" s="14">
        <f t="shared" si="1"/>
        <v>0</v>
      </c>
      <c r="W42" s="33">
        <f t="shared" si="2"/>
        <v>0</v>
      </c>
      <c r="X42" s="49"/>
      <c r="Y42" s="6"/>
      <c r="Z42" s="47"/>
    </row>
    <row r="43" spans="1:26" ht="21.75" customHeight="1">
      <c r="A43" s="26"/>
      <c r="B43" s="53" t="s">
        <v>84</v>
      </c>
      <c r="C43" s="53" t="s">
        <v>157</v>
      </c>
      <c r="D43" s="59" t="s">
        <v>206</v>
      </c>
      <c r="E43" s="55" t="s">
        <v>278</v>
      </c>
      <c r="F43" s="4"/>
      <c r="G43" s="4"/>
      <c r="H43" s="9"/>
      <c r="I43" s="4"/>
      <c r="J43" s="4"/>
      <c r="K43" s="9"/>
      <c r="L43" s="4"/>
      <c r="M43" s="4"/>
      <c r="N43" s="4"/>
      <c r="O43" s="4"/>
      <c r="P43" s="12">
        <f t="shared" si="0"/>
        <v>0</v>
      </c>
      <c r="Q43" s="9"/>
      <c r="R43" s="13"/>
      <c r="S43" s="18"/>
      <c r="T43" s="4"/>
      <c r="U43" s="4"/>
      <c r="V43" s="14">
        <f t="shared" si="1"/>
        <v>0</v>
      </c>
      <c r="W43" s="33">
        <f t="shared" si="2"/>
        <v>0</v>
      </c>
      <c r="X43" s="48"/>
      <c r="Y43" s="6"/>
      <c r="Z43" s="47"/>
    </row>
    <row r="44" spans="1:26" ht="21.75" customHeight="1">
      <c r="A44" s="26"/>
      <c r="B44" s="53" t="s">
        <v>85</v>
      </c>
      <c r="C44" s="53" t="s">
        <v>174</v>
      </c>
      <c r="D44" s="53" t="s">
        <v>202</v>
      </c>
      <c r="E44" s="53" t="s">
        <v>236</v>
      </c>
      <c r="F44" s="4"/>
      <c r="G44" s="4"/>
      <c r="H44" s="9"/>
      <c r="I44" s="4"/>
      <c r="J44" s="4"/>
      <c r="K44" s="9"/>
      <c r="L44" s="4"/>
      <c r="M44" s="4"/>
      <c r="N44" s="4"/>
      <c r="O44" s="4"/>
      <c r="P44" s="12">
        <f t="shared" si="0"/>
        <v>0</v>
      </c>
      <c r="Q44" s="9"/>
      <c r="R44" s="4"/>
      <c r="S44" s="13"/>
      <c r="T44" s="4"/>
      <c r="U44" s="4"/>
      <c r="V44" s="14">
        <f t="shared" si="1"/>
        <v>0</v>
      </c>
      <c r="W44" s="33">
        <f t="shared" si="2"/>
        <v>0</v>
      </c>
      <c r="X44" s="46"/>
      <c r="Y44" s="6"/>
      <c r="Z44" s="47"/>
    </row>
    <row r="45" spans="1:26" ht="21.75" customHeight="1">
      <c r="A45" s="26"/>
      <c r="B45" s="53" t="s">
        <v>86</v>
      </c>
      <c r="C45" s="53" t="s">
        <v>175</v>
      </c>
      <c r="D45" s="61" t="s">
        <v>201</v>
      </c>
      <c r="E45" s="53" t="s">
        <v>279</v>
      </c>
      <c r="F45" s="4"/>
      <c r="G45" s="4"/>
      <c r="H45" s="4"/>
      <c r="I45" s="4"/>
      <c r="J45" s="9"/>
      <c r="K45" s="9"/>
      <c r="L45" s="4"/>
      <c r="M45" s="4"/>
      <c r="N45" s="4"/>
      <c r="O45" s="4"/>
      <c r="P45" s="12">
        <f t="shared" si="0"/>
        <v>0</v>
      </c>
      <c r="Q45" s="9"/>
      <c r="R45" s="9"/>
      <c r="S45" s="4"/>
      <c r="T45" s="4"/>
      <c r="U45" s="4"/>
      <c r="V45" s="14">
        <f t="shared" si="1"/>
        <v>0</v>
      </c>
      <c r="W45" s="33">
        <f t="shared" si="2"/>
        <v>0</v>
      </c>
      <c r="X45" s="46"/>
      <c r="Y45" s="6"/>
      <c r="Z45" s="47"/>
    </row>
    <row r="46" spans="1:26" ht="21.75" customHeight="1">
      <c r="A46" s="26"/>
      <c r="B46" s="53" t="s">
        <v>87</v>
      </c>
      <c r="C46" s="53" t="s">
        <v>153</v>
      </c>
      <c r="D46" s="53" t="s">
        <v>205</v>
      </c>
      <c r="E46" s="53"/>
      <c r="F46" s="4"/>
      <c r="G46" s="4"/>
      <c r="H46" s="4"/>
      <c r="I46" s="4"/>
      <c r="J46" s="9"/>
      <c r="K46" s="9"/>
      <c r="L46" s="4"/>
      <c r="M46" s="4"/>
      <c r="N46" s="4"/>
      <c r="O46" s="4"/>
      <c r="P46" s="12">
        <f t="shared" si="0"/>
        <v>0</v>
      </c>
      <c r="Q46" s="9"/>
      <c r="R46" s="13"/>
      <c r="S46" s="13"/>
      <c r="T46" s="4"/>
      <c r="U46" s="4"/>
      <c r="V46" s="14">
        <f t="shared" si="1"/>
        <v>0</v>
      </c>
      <c r="W46" s="33">
        <f t="shared" si="2"/>
        <v>0</v>
      </c>
      <c r="X46" s="46"/>
      <c r="Y46" s="6"/>
      <c r="Z46" s="47"/>
    </row>
    <row r="47" spans="1:26" ht="21.75" customHeight="1">
      <c r="A47" s="26"/>
      <c r="B47" s="53" t="s">
        <v>88</v>
      </c>
      <c r="C47" s="53" t="s">
        <v>155</v>
      </c>
      <c r="D47" s="53" t="s">
        <v>201</v>
      </c>
      <c r="E47" s="53" t="s">
        <v>223</v>
      </c>
      <c r="F47" s="4"/>
      <c r="G47" s="4"/>
      <c r="H47" s="4"/>
      <c r="I47" s="4"/>
      <c r="J47" s="9"/>
      <c r="K47" s="9"/>
      <c r="L47" s="4"/>
      <c r="M47" s="4"/>
      <c r="N47" s="4"/>
      <c r="O47" s="4"/>
      <c r="P47" s="12">
        <f t="shared" si="0"/>
        <v>0</v>
      </c>
      <c r="Q47" s="9"/>
      <c r="R47" s="13"/>
      <c r="S47" s="13"/>
      <c r="T47" s="4"/>
      <c r="U47" s="4"/>
      <c r="V47" s="14">
        <f t="shared" si="1"/>
        <v>0</v>
      </c>
      <c r="W47" s="33">
        <f t="shared" si="2"/>
        <v>0</v>
      </c>
      <c r="X47" s="46"/>
      <c r="Y47" s="6"/>
      <c r="Z47" s="47"/>
    </row>
    <row r="48" spans="1:26" ht="21.75" customHeight="1">
      <c r="A48" s="26"/>
      <c r="B48" s="53" t="s">
        <v>88</v>
      </c>
      <c r="C48" s="53" t="s">
        <v>176</v>
      </c>
      <c r="D48" s="53" t="s">
        <v>207</v>
      </c>
      <c r="E48" s="53" t="s">
        <v>237</v>
      </c>
      <c r="F48" s="4"/>
      <c r="G48" s="4"/>
      <c r="H48" s="4"/>
      <c r="I48" s="4"/>
      <c r="J48" s="9"/>
      <c r="K48" s="9"/>
      <c r="L48" s="4"/>
      <c r="M48" s="4"/>
      <c r="N48" s="4"/>
      <c r="O48" s="4"/>
      <c r="P48" s="12">
        <f t="shared" si="0"/>
        <v>0</v>
      </c>
      <c r="Q48" s="9"/>
      <c r="R48" s="13"/>
      <c r="S48" s="13"/>
      <c r="T48" s="4"/>
      <c r="U48" s="4"/>
      <c r="V48" s="14">
        <f t="shared" si="1"/>
        <v>0</v>
      </c>
      <c r="W48" s="33">
        <f t="shared" si="2"/>
        <v>0</v>
      </c>
      <c r="X48" s="46"/>
      <c r="Y48" s="6"/>
      <c r="Z48" s="47"/>
    </row>
    <row r="49" spans="1:26" ht="21.75" customHeight="1">
      <c r="A49" s="26"/>
      <c r="B49" s="53" t="s">
        <v>89</v>
      </c>
      <c r="C49" s="53" t="s">
        <v>156</v>
      </c>
      <c r="D49" s="65" t="s">
        <v>200</v>
      </c>
      <c r="E49" s="58" t="s">
        <v>280</v>
      </c>
      <c r="F49" s="4"/>
      <c r="G49" s="4"/>
      <c r="H49" s="4"/>
      <c r="I49" s="4"/>
      <c r="J49" s="9"/>
      <c r="K49" s="9"/>
      <c r="L49" s="4"/>
      <c r="M49" s="4"/>
      <c r="N49" s="4"/>
      <c r="O49" s="4"/>
      <c r="P49" s="12">
        <f t="shared" si="0"/>
        <v>0</v>
      </c>
      <c r="Q49" s="9"/>
      <c r="R49" s="9"/>
      <c r="S49" s="4"/>
      <c r="T49" s="4"/>
      <c r="U49" s="4"/>
      <c r="V49" s="14">
        <f t="shared" si="1"/>
        <v>0</v>
      </c>
      <c r="W49" s="33">
        <f t="shared" si="2"/>
        <v>0</v>
      </c>
      <c r="X49" s="46"/>
      <c r="Y49" s="6"/>
      <c r="Z49" s="47"/>
    </row>
    <row r="50" spans="1:26" ht="21.75" customHeight="1">
      <c r="A50" s="26"/>
      <c r="B50" s="53" t="s">
        <v>90</v>
      </c>
      <c r="C50" s="53" t="s">
        <v>171</v>
      </c>
      <c r="D50" s="53" t="s">
        <v>206</v>
      </c>
      <c r="E50" s="53" t="s">
        <v>238</v>
      </c>
      <c r="F50" s="4"/>
      <c r="G50" s="4"/>
      <c r="H50" s="4"/>
      <c r="I50" s="4"/>
      <c r="J50" s="4"/>
      <c r="K50" s="9"/>
      <c r="L50" s="9"/>
      <c r="M50" s="4"/>
      <c r="N50" s="4"/>
      <c r="O50" s="4"/>
      <c r="P50" s="12">
        <f t="shared" si="0"/>
        <v>0</v>
      </c>
      <c r="Q50" s="9"/>
      <c r="R50" s="4"/>
      <c r="S50" s="4"/>
      <c r="T50" s="4"/>
      <c r="U50" s="4"/>
      <c r="V50" s="14">
        <f t="shared" si="1"/>
        <v>0</v>
      </c>
      <c r="W50" s="33">
        <f t="shared" si="2"/>
        <v>0</v>
      </c>
      <c r="X50" s="46"/>
      <c r="Y50" s="6"/>
      <c r="Z50" s="47"/>
    </row>
    <row r="51" spans="1:26" ht="21.75" customHeight="1">
      <c r="A51" s="26"/>
      <c r="B51" s="53" t="s">
        <v>91</v>
      </c>
      <c r="C51" s="53" t="s">
        <v>177</v>
      </c>
      <c r="D51" s="59" t="s">
        <v>206</v>
      </c>
      <c r="E51" s="54" t="s">
        <v>281</v>
      </c>
      <c r="F51" s="4"/>
      <c r="G51" s="4"/>
      <c r="H51" s="4"/>
      <c r="I51" s="4"/>
      <c r="J51" s="4"/>
      <c r="K51" s="9"/>
      <c r="L51" s="9"/>
      <c r="M51" s="4"/>
      <c r="N51" s="4"/>
      <c r="O51" s="4"/>
      <c r="P51" s="12">
        <f t="shared" si="0"/>
        <v>0</v>
      </c>
      <c r="Q51" s="9"/>
      <c r="R51" s="13"/>
      <c r="S51" s="13"/>
      <c r="T51" s="4"/>
      <c r="U51" s="4"/>
      <c r="V51" s="14">
        <f t="shared" si="1"/>
        <v>0</v>
      </c>
      <c r="W51" s="33">
        <f t="shared" si="2"/>
        <v>0</v>
      </c>
      <c r="X51" s="48"/>
      <c r="Y51" s="6"/>
      <c r="Z51" s="47"/>
    </row>
    <row r="52" spans="1:26" ht="21.75" customHeight="1">
      <c r="A52" s="26"/>
      <c r="B52" s="53" t="s">
        <v>92</v>
      </c>
      <c r="C52" s="53" t="s">
        <v>157</v>
      </c>
      <c r="D52" s="53" t="s">
        <v>206</v>
      </c>
      <c r="E52" s="53" t="s">
        <v>239</v>
      </c>
      <c r="F52" s="4"/>
      <c r="G52" s="4"/>
      <c r="H52" s="9"/>
      <c r="I52" s="4"/>
      <c r="J52" s="4"/>
      <c r="K52" s="9"/>
      <c r="L52" s="4"/>
      <c r="M52" s="4"/>
      <c r="N52" s="4"/>
      <c r="O52" s="4"/>
      <c r="P52" s="12">
        <f t="shared" si="0"/>
        <v>0</v>
      </c>
      <c r="Q52" s="9"/>
      <c r="R52" s="4"/>
      <c r="S52" s="13"/>
      <c r="T52" s="4"/>
      <c r="U52" s="4"/>
      <c r="V52" s="14">
        <f t="shared" si="1"/>
        <v>0</v>
      </c>
      <c r="W52" s="33">
        <f t="shared" si="2"/>
        <v>0</v>
      </c>
      <c r="X52" s="46"/>
      <c r="Y52" s="6"/>
      <c r="Z52" s="47"/>
    </row>
    <row r="53" spans="1:26" s="22" customFormat="1" ht="21.75" customHeight="1">
      <c r="A53" s="26"/>
      <c r="B53" s="53" t="s">
        <v>93</v>
      </c>
      <c r="C53" s="53" t="s">
        <v>158</v>
      </c>
      <c r="D53" s="53" t="s">
        <v>201</v>
      </c>
      <c r="E53" s="53" t="s">
        <v>253</v>
      </c>
      <c r="F53" s="4"/>
      <c r="G53" s="4"/>
      <c r="H53" s="4"/>
      <c r="I53" s="4"/>
      <c r="J53" s="9"/>
      <c r="K53" s="9"/>
      <c r="L53" s="4"/>
      <c r="M53" s="4"/>
      <c r="N53" s="4"/>
      <c r="O53" s="4"/>
      <c r="P53" s="12">
        <f t="shared" si="0"/>
        <v>0</v>
      </c>
      <c r="Q53" s="9"/>
      <c r="R53" s="9"/>
      <c r="S53" s="9"/>
      <c r="T53" s="9"/>
      <c r="U53" s="9"/>
      <c r="V53" s="14">
        <f t="shared" si="1"/>
        <v>0</v>
      </c>
      <c r="W53" s="33">
        <f t="shared" si="2"/>
        <v>0</v>
      </c>
      <c r="X53" s="46"/>
      <c r="Y53" s="19"/>
      <c r="Z53" s="50"/>
    </row>
    <row r="54" spans="1:26" ht="21.75" customHeight="1">
      <c r="A54" s="26"/>
      <c r="B54" s="53" t="s">
        <v>94</v>
      </c>
      <c r="C54" s="53" t="s">
        <v>178</v>
      </c>
      <c r="D54" s="53" t="s">
        <v>210</v>
      </c>
      <c r="E54" s="53" t="s">
        <v>240</v>
      </c>
      <c r="F54" s="4"/>
      <c r="G54" s="4"/>
      <c r="H54" s="4"/>
      <c r="I54" s="4"/>
      <c r="J54" s="4"/>
      <c r="K54" s="9"/>
      <c r="L54" s="4"/>
      <c r="M54" s="4"/>
      <c r="N54" s="4"/>
      <c r="O54" s="4"/>
      <c r="P54" s="12">
        <f t="shared" si="0"/>
        <v>0</v>
      </c>
      <c r="Q54" s="9"/>
      <c r="R54" s="4"/>
      <c r="S54" s="9"/>
      <c r="T54" s="4"/>
      <c r="U54" s="4"/>
      <c r="V54" s="14">
        <f t="shared" si="1"/>
        <v>0</v>
      </c>
      <c r="W54" s="33">
        <f t="shared" si="2"/>
        <v>0</v>
      </c>
      <c r="X54" s="46"/>
      <c r="Y54" s="6"/>
      <c r="Z54" s="47"/>
    </row>
    <row r="55" spans="1:26" ht="21.75" customHeight="1">
      <c r="A55" s="26"/>
      <c r="B55" s="53" t="s">
        <v>95</v>
      </c>
      <c r="C55" s="53" t="s">
        <v>150</v>
      </c>
      <c r="D55" s="69" t="s">
        <v>212</v>
      </c>
      <c r="E55" s="62" t="s">
        <v>282</v>
      </c>
      <c r="F55" s="4"/>
      <c r="G55" s="4"/>
      <c r="H55" s="4"/>
      <c r="I55" s="4"/>
      <c r="J55" s="4"/>
      <c r="K55" s="9"/>
      <c r="L55" s="4"/>
      <c r="M55" s="4"/>
      <c r="N55" s="4"/>
      <c r="O55" s="4"/>
      <c r="P55" s="12">
        <f t="shared" si="0"/>
        <v>0</v>
      </c>
      <c r="Q55" s="9"/>
      <c r="R55" s="13"/>
      <c r="S55" s="13"/>
      <c r="T55" s="4"/>
      <c r="U55" s="4"/>
      <c r="V55" s="14">
        <f t="shared" si="1"/>
        <v>0</v>
      </c>
      <c r="W55" s="33">
        <f t="shared" si="2"/>
        <v>0</v>
      </c>
      <c r="X55" s="46"/>
      <c r="Y55" s="6"/>
      <c r="Z55" s="47"/>
    </row>
    <row r="56" spans="1:26" ht="21.75" customHeight="1">
      <c r="A56" s="26"/>
      <c r="B56" s="53" t="s">
        <v>96</v>
      </c>
      <c r="C56" s="53" t="s">
        <v>156</v>
      </c>
      <c r="D56" s="53" t="s">
        <v>201</v>
      </c>
      <c r="E56" s="53" t="s">
        <v>218</v>
      </c>
      <c r="F56" s="4"/>
      <c r="G56" s="4"/>
      <c r="H56" s="4"/>
      <c r="I56" s="4"/>
      <c r="J56" s="4"/>
      <c r="K56" s="9"/>
      <c r="L56" s="4"/>
      <c r="M56" s="9"/>
      <c r="N56" s="4"/>
      <c r="O56" s="4"/>
      <c r="P56" s="12">
        <f t="shared" si="0"/>
        <v>0</v>
      </c>
      <c r="Q56" s="9"/>
      <c r="R56" s="9"/>
      <c r="S56" s="4"/>
      <c r="T56" s="4"/>
      <c r="U56" s="4"/>
      <c r="V56" s="14">
        <f t="shared" si="1"/>
        <v>0</v>
      </c>
      <c r="W56" s="33">
        <f t="shared" si="2"/>
        <v>0</v>
      </c>
      <c r="X56" s="46"/>
      <c r="Y56" s="6"/>
      <c r="Z56" s="47"/>
    </row>
    <row r="57" spans="1:26" ht="21.75" customHeight="1">
      <c r="A57" s="26"/>
      <c r="B57" s="53" t="s">
        <v>97</v>
      </c>
      <c r="C57" s="53" t="s">
        <v>155</v>
      </c>
      <c r="D57" s="53" t="s">
        <v>200</v>
      </c>
      <c r="E57" s="53" t="s">
        <v>241</v>
      </c>
      <c r="F57" s="4"/>
      <c r="G57" s="4"/>
      <c r="H57" s="4"/>
      <c r="I57" s="4"/>
      <c r="J57" s="4"/>
      <c r="K57" s="9"/>
      <c r="L57" s="4"/>
      <c r="M57" s="4"/>
      <c r="N57" s="4"/>
      <c r="O57" s="4"/>
      <c r="P57" s="12">
        <f t="shared" si="0"/>
        <v>0</v>
      </c>
      <c r="Q57" s="9"/>
      <c r="R57" s="9"/>
      <c r="S57" s="4"/>
      <c r="T57" s="4"/>
      <c r="U57" s="4"/>
      <c r="V57" s="14">
        <f t="shared" si="1"/>
        <v>0</v>
      </c>
      <c r="W57" s="33">
        <f t="shared" si="2"/>
        <v>0</v>
      </c>
      <c r="X57" s="46"/>
      <c r="Y57" s="6"/>
      <c r="Z57" s="47"/>
    </row>
    <row r="58" spans="1:26" ht="21.75" customHeight="1">
      <c r="A58" s="26"/>
      <c r="B58" s="53" t="s">
        <v>98</v>
      </c>
      <c r="C58" s="53" t="s">
        <v>179</v>
      </c>
      <c r="D58" s="53" t="s">
        <v>200</v>
      </c>
      <c r="E58" s="53" t="s">
        <v>235</v>
      </c>
      <c r="F58" s="4"/>
      <c r="G58" s="4"/>
      <c r="H58" s="4"/>
      <c r="I58" s="4"/>
      <c r="J58" s="4"/>
      <c r="K58" s="9"/>
      <c r="L58" s="4"/>
      <c r="M58" s="4"/>
      <c r="N58" s="4"/>
      <c r="O58" s="4"/>
      <c r="P58" s="12">
        <f t="shared" si="0"/>
        <v>0</v>
      </c>
      <c r="Q58" s="9"/>
      <c r="R58" s="13"/>
      <c r="S58" s="13"/>
      <c r="T58" s="4"/>
      <c r="U58" s="4"/>
      <c r="V58" s="14">
        <f t="shared" si="1"/>
        <v>0</v>
      </c>
      <c r="W58" s="33">
        <f t="shared" si="2"/>
        <v>0</v>
      </c>
      <c r="X58" s="46"/>
      <c r="Y58" s="6"/>
      <c r="Z58" s="47"/>
    </row>
    <row r="59" spans="1:26" ht="21.75" customHeight="1">
      <c r="A59" s="26"/>
      <c r="B59" s="53" t="s">
        <v>99</v>
      </c>
      <c r="C59" s="53" t="s">
        <v>149</v>
      </c>
      <c r="D59" s="60" t="s">
        <v>258</v>
      </c>
      <c r="E59" s="53" t="s">
        <v>283</v>
      </c>
      <c r="F59" s="4"/>
      <c r="G59" s="4"/>
      <c r="H59" s="4"/>
      <c r="I59" s="4"/>
      <c r="J59" s="4"/>
      <c r="K59" s="9"/>
      <c r="L59" s="4"/>
      <c r="M59" s="4"/>
      <c r="N59" s="4"/>
      <c r="O59" s="4"/>
      <c r="P59" s="12">
        <f t="shared" si="0"/>
        <v>0</v>
      </c>
      <c r="Q59" s="9"/>
      <c r="R59" s="9"/>
      <c r="S59" s="4"/>
      <c r="T59" s="4"/>
      <c r="U59" s="4"/>
      <c r="V59" s="14">
        <f t="shared" si="1"/>
        <v>0</v>
      </c>
      <c r="W59" s="33">
        <f t="shared" si="2"/>
        <v>0</v>
      </c>
      <c r="X59" s="46"/>
      <c r="Y59" s="6"/>
      <c r="Z59" s="47"/>
    </row>
    <row r="60" spans="1:26" ht="21.75" customHeight="1">
      <c r="A60" s="26"/>
      <c r="B60" s="53" t="s">
        <v>100</v>
      </c>
      <c r="C60" s="53" t="s">
        <v>152</v>
      </c>
      <c r="D60" s="53" t="s">
        <v>206</v>
      </c>
      <c r="E60" s="53" t="s">
        <v>242</v>
      </c>
      <c r="F60" s="4"/>
      <c r="G60" s="4"/>
      <c r="H60" s="4"/>
      <c r="I60" s="4"/>
      <c r="J60" s="4"/>
      <c r="K60" s="9"/>
      <c r="L60" s="4"/>
      <c r="M60" s="4"/>
      <c r="N60" s="4"/>
      <c r="O60" s="4"/>
      <c r="P60" s="12">
        <f t="shared" si="0"/>
        <v>0</v>
      </c>
      <c r="Q60" s="9"/>
      <c r="R60" s="9"/>
      <c r="S60" s="4"/>
      <c r="T60" s="4"/>
      <c r="U60" s="4"/>
      <c r="V60" s="14">
        <f t="shared" si="1"/>
        <v>0</v>
      </c>
      <c r="W60" s="33">
        <f t="shared" si="2"/>
        <v>0</v>
      </c>
      <c r="X60" s="48"/>
      <c r="Y60" s="6"/>
      <c r="Z60" s="47"/>
    </row>
    <row r="61" spans="1:26" ht="21.75" customHeight="1">
      <c r="A61" s="26"/>
      <c r="B61" s="53" t="s">
        <v>100</v>
      </c>
      <c r="C61" s="53" t="s">
        <v>156</v>
      </c>
      <c r="D61" s="53" t="s">
        <v>202</v>
      </c>
      <c r="E61" s="53" t="s">
        <v>218</v>
      </c>
      <c r="F61" s="4"/>
      <c r="G61" s="4"/>
      <c r="H61" s="4"/>
      <c r="I61" s="4"/>
      <c r="J61" s="4"/>
      <c r="K61" s="12"/>
      <c r="L61" s="4"/>
      <c r="M61" s="4"/>
      <c r="N61" s="4"/>
      <c r="O61" s="4"/>
      <c r="P61" s="12">
        <f t="shared" si="0"/>
        <v>0</v>
      </c>
      <c r="Q61" s="9"/>
      <c r="R61" s="13"/>
      <c r="S61" s="9"/>
      <c r="T61" s="4"/>
      <c r="U61" s="4"/>
      <c r="V61" s="14">
        <f t="shared" si="1"/>
        <v>0</v>
      </c>
      <c r="W61" s="33">
        <f t="shared" si="2"/>
        <v>0</v>
      </c>
      <c r="X61" s="46"/>
      <c r="Y61" s="6"/>
      <c r="Z61" s="47"/>
    </row>
    <row r="62" spans="1:26" ht="21.75" customHeight="1">
      <c r="A62" s="26"/>
      <c r="B62" s="53" t="s">
        <v>101</v>
      </c>
      <c r="C62" s="53" t="s">
        <v>157</v>
      </c>
      <c r="D62" s="76" t="s">
        <v>211</v>
      </c>
      <c r="E62" s="75" t="s">
        <v>278</v>
      </c>
      <c r="F62" s="4"/>
      <c r="G62" s="4"/>
      <c r="H62" s="4"/>
      <c r="I62" s="4"/>
      <c r="J62" s="4"/>
      <c r="K62" s="9"/>
      <c r="L62" s="4"/>
      <c r="M62" s="9"/>
      <c r="N62" s="4"/>
      <c r="O62" s="4"/>
      <c r="P62" s="12">
        <f t="shared" si="0"/>
        <v>0</v>
      </c>
      <c r="Q62" s="9"/>
      <c r="R62" s="4"/>
      <c r="S62" s="13"/>
      <c r="T62" s="4"/>
      <c r="U62" s="4"/>
      <c r="V62" s="14">
        <f t="shared" si="1"/>
        <v>0</v>
      </c>
      <c r="W62" s="33">
        <f t="shared" si="2"/>
        <v>0</v>
      </c>
      <c r="X62" s="46"/>
      <c r="Y62" s="6"/>
      <c r="Z62" s="47"/>
    </row>
    <row r="63" spans="1:26" ht="21.75" customHeight="1">
      <c r="A63" s="26"/>
      <c r="B63" s="53" t="s">
        <v>299</v>
      </c>
      <c r="D63" s="76"/>
      <c r="E63" s="75"/>
      <c r="F63" s="4"/>
      <c r="G63" s="4"/>
      <c r="H63" s="4"/>
      <c r="I63" s="4"/>
      <c r="J63" s="4"/>
      <c r="K63" s="9"/>
      <c r="L63" s="4"/>
      <c r="M63" s="9"/>
      <c r="N63" s="4"/>
      <c r="O63" s="4"/>
      <c r="P63" s="12"/>
      <c r="Q63" s="9"/>
      <c r="R63" s="4"/>
      <c r="S63" s="13"/>
      <c r="T63" s="4"/>
      <c r="U63" s="4"/>
      <c r="V63" s="14"/>
      <c r="W63" s="33"/>
      <c r="X63" s="46"/>
      <c r="Y63" s="6"/>
      <c r="Z63" s="47"/>
    </row>
    <row r="64" spans="1:26" ht="21.75" customHeight="1">
      <c r="A64" s="26"/>
      <c r="B64" s="53" t="s">
        <v>102</v>
      </c>
      <c r="C64" s="53" t="s">
        <v>155</v>
      </c>
      <c r="D64" s="53" t="s">
        <v>211</v>
      </c>
      <c r="E64" s="53" t="s">
        <v>243</v>
      </c>
      <c r="F64" s="4"/>
      <c r="G64" s="4"/>
      <c r="H64" s="4"/>
      <c r="I64" s="4"/>
      <c r="J64" s="4"/>
      <c r="K64" s="9"/>
      <c r="L64" s="4"/>
      <c r="M64" s="4"/>
      <c r="N64" s="4"/>
      <c r="O64" s="4"/>
      <c r="P64" s="12">
        <f t="shared" si="0"/>
        <v>0</v>
      </c>
      <c r="Q64" s="9"/>
      <c r="R64" s="13"/>
      <c r="S64" s="4"/>
      <c r="T64" s="4"/>
      <c r="U64" s="4"/>
      <c r="V64" s="14">
        <f t="shared" si="1"/>
        <v>0</v>
      </c>
      <c r="W64" s="33">
        <f t="shared" si="2"/>
        <v>0</v>
      </c>
      <c r="X64" s="46"/>
      <c r="Y64" s="6"/>
      <c r="Z64" s="47"/>
    </row>
    <row r="65" spans="1:26" ht="21.75" customHeight="1">
      <c r="A65" s="26"/>
      <c r="B65" s="53" t="s">
        <v>103</v>
      </c>
      <c r="C65" s="53" t="s">
        <v>168</v>
      </c>
      <c r="D65" s="53" t="s">
        <v>284</v>
      </c>
      <c r="E65" s="53" t="s">
        <v>278</v>
      </c>
      <c r="F65" s="4"/>
      <c r="G65" s="4"/>
      <c r="H65" s="4"/>
      <c r="I65" s="4"/>
      <c r="J65" s="9"/>
      <c r="K65" s="9"/>
      <c r="L65" s="4"/>
      <c r="M65" s="4"/>
      <c r="N65" s="4"/>
      <c r="O65" s="4"/>
      <c r="P65" s="12">
        <f t="shared" si="0"/>
        <v>0</v>
      </c>
      <c r="Q65" s="9"/>
      <c r="R65" s="4"/>
      <c r="S65" s="9"/>
      <c r="T65" s="4"/>
      <c r="U65" s="4"/>
      <c r="V65" s="14">
        <f t="shared" si="1"/>
        <v>0</v>
      </c>
      <c r="W65" s="33">
        <f t="shared" si="2"/>
        <v>0</v>
      </c>
      <c r="X65" s="46"/>
      <c r="Y65" s="6"/>
      <c r="Z65" s="47"/>
    </row>
    <row r="66" spans="1:26" ht="21.75" customHeight="1">
      <c r="A66" s="26"/>
      <c r="B66" s="53" t="s">
        <v>104</v>
      </c>
      <c r="C66" s="53" t="s">
        <v>180</v>
      </c>
      <c r="D66" s="53" t="s">
        <v>200</v>
      </c>
      <c r="E66" s="53" t="s">
        <v>226</v>
      </c>
      <c r="F66" s="4"/>
      <c r="G66" s="4"/>
      <c r="H66" s="4"/>
      <c r="I66" s="4"/>
      <c r="J66" s="9"/>
      <c r="K66" s="9"/>
      <c r="L66" s="4"/>
      <c r="M66" s="4"/>
      <c r="N66" s="4"/>
      <c r="O66" s="4"/>
      <c r="P66" s="12">
        <f t="shared" si="0"/>
        <v>0</v>
      </c>
      <c r="Q66" s="9"/>
      <c r="R66" s="4"/>
      <c r="S66" s="9"/>
      <c r="T66" s="4"/>
      <c r="U66" s="4"/>
      <c r="V66" s="14">
        <f t="shared" si="1"/>
        <v>0</v>
      </c>
      <c r="W66" s="33">
        <f t="shared" si="2"/>
        <v>0</v>
      </c>
      <c r="X66" s="46"/>
      <c r="Y66" s="6"/>
      <c r="Z66" s="47"/>
    </row>
    <row r="67" spans="1:26" ht="21.75" customHeight="1">
      <c r="A67" s="26"/>
      <c r="B67" s="53" t="s">
        <v>105</v>
      </c>
      <c r="C67" s="53" t="s">
        <v>181</v>
      </c>
      <c r="D67" s="53" t="s">
        <v>206</v>
      </c>
      <c r="E67" s="53" t="s">
        <v>250</v>
      </c>
      <c r="F67" s="4"/>
      <c r="G67" s="4"/>
      <c r="H67" s="4"/>
      <c r="I67" s="4"/>
      <c r="J67" s="4"/>
      <c r="K67" s="9"/>
      <c r="L67" s="4"/>
      <c r="M67" s="4"/>
      <c r="N67" s="4"/>
      <c r="O67" s="4"/>
      <c r="P67" s="12">
        <f t="shared" si="0"/>
        <v>0</v>
      </c>
      <c r="Q67" s="9"/>
      <c r="R67" s="13"/>
      <c r="S67" s="4"/>
      <c r="T67" s="4"/>
      <c r="U67" s="4"/>
      <c r="V67" s="14">
        <f t="shared" si="1"/>
        <v>0</v>
      </c>
      <c r="W67" s="33">
        <f t="shared" si="2"/>
        <v>0</v>
      </c>
      <c r="X67" s="46"/>
      <c r="Y67" s="6"/>
      <c r="Z67" s="47"/>
    </row>
    <row r="68" spans="1:26" ht="21.75" customHeight="1">
      <c r="A68" s="26"/>
      <c r="B68" s="53" t="s">
        <v>106</v>
      </c>
      <c r="C68" s="53" t="s">
        <v>168</v>
      </c>
      <c r="D68" s="53" t="s">
        <v>212</v>
      </c>
      <c r="E68" s="53" t="s">
        <v>244</v>
      </c>
      <c r="F68" s="4"/>
      <c r="G68" s="4"/>
      <c r="H68" s="4"/>
      <c r="I68" s="4"/>
      <c r="J68" s="4"/>
      <c r="K68" s="9"/>
      <c r="L68" s="4"/>
      <c r="M68" s="4"/>
      <c r="N68" s="4"/>
      <c r="O68" s="4"/>
      <c r="P68" s="12">
        <f aca="true" t="shared" si="3" ref="P68:P131">SUM(F68:O68)</f>
        <v>0</v>
      </c>
      <c r="Q68" s="9"/>
      <c r="R68" s="9"/>
      <c r="S68" s="9"/>
      <c r="T68" s="4"/>
      <c r="U68" s="4"/>
      <c r="V68" s="14">
        <f aca="true" t="shared" si="4" ref="V68:V125">SUM(Q68:U68)</f>
        <v>0</v>
      </c>
      <c r="W68" s="33">
        <f aca="true" t="shared" si="5" ref="W68:W131">SUM(V68,P68)</f>
        <v>0</v>
      </c>
      <c r="X68" s="46"/>
      <c r="Y68" s="6"/>
      <c r="Z68" s="47"/>
    </row>
    <row r="69" spans="1:26" ht="21.75" customHeight="1">
      <c r="A69" s="26"/>
      <c r="B69" s="53" t="s">
        <v>107</v>
      </c>
      <c r="C69" s="53" t="s">
        <v>182</v>
      </c>
      <c r="D69" s="53" t="s">
        <v>212</v>
      </c>
      <c r="E69" s="53" t="s">
        <v>222</v>
      </c>
      <c r="F69" s="4"/>
      <c r="G69" s="4"/>
      <c r="H69" s="4"/>
      <c r="I69" s="4"/>
      <c r="J69" s="4"/>
      <c r="K69" s="9"/>
      <c r="L69" s="4"/>
      <c r="M69" s="4"/>
      <c r="N69" s="4"/>
      <c r="O69" s="4"/>
      <c r="P69" s="12">
        <f t="shared" si="3"/>
        <v>0</v>
      </c>
      <c r="Q69" s="9"/>
      <c r="R69" s="4"/>
      <c r="S69" s="9"/>
      <c r="T69" s="4"/>
      <c r="U69" s="4"/>
      <c r="V69" s="14">
        <f t="shared" si="4"/>
        <v>0</v>
      </c>
      <c r="W69" s="33">
        <f t="shared" si="5"/>
        <v>0</v>
      </c>
      <c r="X69" s="46"/>
      <c r="Y69" s="6"/>
      <c r="Z69" s="47"/>
    </row>
    <row r="70" spans="1:26" ht="21.75" customHeight="1">
      <c r="A70" s="26"/>
      <c r="B70" s="53" t="s">
        <v>108</v>
      </c>
      <c r="C70" s="53" t="s">
        <v>183</v>
      </c>
      <c r="D70" s="53" t="s">
        <v>213</v>
      </c>
      <c r="E70" s="53" t="s">
        <v>245</v>
      </c>
      <c r="F70" s="4"/>
      <c r="G70" s="4"/>
      <c r="H70" s="4"/>
      <c r="I70" s="4"/>
      <c r="J70" s="4"/>
      <c r="K70" s="9"/>
      <c r="L70" s="4"/>
      <c r="M70" s="4"/>
      <c r="N70" s="4"/>
      <c r="O70" s="4"/>
      <c r="P70" s="12">
        <f t="shared" si="3"/>
        <v>0</v>
      </c>
      <c r="Q70" s="9"/>
      <c r="R70" s="4"/>
      <c r="S70" s="9"/>
      <c r="T70" s="4"/>
      <c r="U70" s="4"/>
      <c r="V70" s="14">
        <f t="shared" si="4"/>
        <v>0</v>
      </c>
      <c r="W70" s="33">
        <f t="shared" si="5"/>
        <v>0</v>
      </c>
      <c r="X70" s="46"/>
      <c r="Y70" s="6"/>
      <c r="Z70" s="47"/>
    </row>
    <row r="71" spans="1:26" ht="21.75" customHeight="1">
      <c r="A71" s="26"/>
      <c r="B71" s="53" t="s">
        <v>109</v>
      </c>
      <c r="C71" s="53" t="s">
        <v>149</v>
      </c>
      <c r="D71" s="57" t="s">
        <v>205</v>
      </c>
      <c r="E71" s="70" t="s">
        <v>285</v>
      </c>
      <c r="F71" s="4"/>
      <c r="G71" s="4"/>
      <c r="H71" s="4"/>
      <c r="I71" s="4"/>
      <c r="J71" s="4"/>
      <c r="K71" s="9"/>
      <c r="L71" s="4"/>
      <c r="M71" s="4"/>
      <c r="N71" s="4"/>
      <c r="O71" s="4"/>
      <c r="P71" s="12">
        <f t="shared" si="3"/>
        <v>0</v>
      </c>
      <c r="Q71" s="9"/>
      <c r="R71" s="4"/>
      <c r="S71" s="9"/>
      <c r="T71" s="4"/>
      <c r="U71" s="4"/>
      <c r="V71" s="14">
        <f t="shared" si="4"/>
        <v>0</v>
      </c>
      <c r="W71" s="33">
        <f t="shared" si="5"/>
        <v>0</v>
      </c>
      <c r="X71" s="46"/>
      <c r="Y71" s="6"/>
      <c r="Z71" s="47"/>
    </row>
    <row r="72" spans="1:26" ht="21.75" customHeight="1">
      <c r="A72" s="26"/>
      <c r="B72" s="53" t="s">
        <v>110</v>
      </c>
      <c r="C72" s="53" t="s">
        <v>151</v>
      </c>
      <c r="D72" s="57" t="s">
        <v>205</v>
      </c>
      <c r="E72" s="58" t="s">
        <v>286</v>
      </c>
      <c r="F72" s="4"/>
      <c r="G72" s="4"/>
      <c r="H72" s="4"/>
      <c r="I72" s="4"/>
      <c r="J72" s="4"/>
      <c r="K72" s="9"/>
      <c r="L72" s="4"/>
      <c r="M72" s="4"/>
      <c r="N72" s="4"/>
      <c r="O72" s="4"/>
      <c r="P72" s="12">
        <f t="shared" si="3"/>
        <v>0</v>
      </c>
      <c r="Q72" s="9"/>
      <c r="R72" s="9"/>
      <c r="S72" s="4"/>
      <c r="T72" s="4"/>
      <c r="U72" s="4"/>
      <c r="V72" s="14">
        <f t="shared" si="4"/>
        <v>0</v>
      </c>
      <c r="W72" s="33">
        <f t="shared" si="5"/>
        <v>0</v>
      </c>
      <c r="X72" s="46"/>
      <c r="Y72" s="6"/>
      <c r="Z72" s="47"/>
    </row>
    <row r="73" spans="1:26" ht="21.75" customHeight="1">
      <c r="A73" s="26"/>
      <c r="B73" s="53" t="s">
        <v>111</v>
      </c>
      <c r="C73" s="53" t="s">
        <v>183</v>
      </c>
      <c r="E73" s="53"/>
      <c r="F73" s="4"/>
      <c r="G73" s="9"/>
      <c r="H73" s="9"/>
      <c r="I73" s="4"/>
      <c r="J73" s="4"/>
      <c r="K73" s="9"/>
      <c r="L73" s="4"/>
      <c r="M73" s="9"/>
      <c r="N73" s="4"/>
      <c r="O73" s="4"/>
      <c r="P73" s="12">
        <f t="shared" si="3"/>
        <v>0</v>
      </c>
      <c r="Q73" s="9"/>
      <c r="R73" s="4"/>
      <c r="S73" s="4"/>
      <c r="T73" s="4"/>
      <c r="U73" s="4"/>
      <c r="V73" s="14">
        <f t="shared" si="4"/>
        <v>0</v>
      </c>
      <c r="W73" s="33">
        <f t="shared" si="5"/>
        <v>0</v>
      </c>
      <c r="X73" s="46"/>
      <c r="Y73" s="6"/>
      <c r="Z73" s="47"/>
    </row>
    <row r="74" spans="1:26" ht="21.75" customHeight="1">
      <c r="A74" s="26"/>
      <c r="B74" s="53" t="s">
        <v>112</v>
      </c>
      <c r="C74" s="53" t="s">
        <v>155</v>
      </c>
      <c r="D74" s="53" t="s">
        <v>211</v>
      </c>
      <c r="E74" s="53" t="s">
        <v>227</v>
      </c>
      <c r="F74" s="4"/>
      <c r="G74" s="4"/>
      <c r="H74" s="4"/>
      <c r="I74" s="4"/>
      <c r="J74" s="4"/>
      <c r="K74" s="9"/>
      <c r="L74" s="4"/>
      <c r="M74" s="4"/>
      <c r="N74" s="4"/>
      <c r="O74" s="4"/>
      <c r="P74" s="12">
        <f t="shared" si="3"/>
        <v>0</v>
      </c>
      <c r="Q74" s="9"/>
      <c r="R74" s="13"/>
      <c r="S74" s="4"/>
      <c r="T74" s="4"/>
      <c r="U74" s="4"/>
      <c r="V74" s="14">
        <f t="shared" si="4"/>
        <v>0</v>
      </c>
      <c r="W74" s="33">
        <f t="shared" si="5"/>
        <v>0</v>
      </c>
      <c r="X74" s="46"/>
      <c r="Y74" s="6"/>
      <c r="Z74" s="47"/>
    </row>
    <row r="75" spans="1:26" ht="21.75" customHeight="1">
      <c r="A75" s="26"/>
      <c r="B75" s="53" t="s">
        <v>113</v>
      </c>
      <c r="C75" s="53" t="s">
        <v>184</v>
      </c>
      <c r="D75" s="53" t="s">
        <v>211</v>
      </c>
      <c r="E75" s="53" t="s">
        <v>234</v>
      </c>
      <c r="F75" s="4"/>
      <c r="G75" s="4"/>
      <c r="H75" s="4"/>
      <c r="I75" s="4"/>
      <c r="J75" s="4"/>
      <c r="K75" s="9"/>
      <c r="L75" s="4"/>
      <c r="M75" s="4"/>
      <c r="N75" s="4"/>
      <c r="O75" s="4"/>
      <c r="P75" s="12">
        <f t="shared" si="3"/>
        <v>0</v>
      </c>
      <c r="Q75" s="9"/>
      <c r="R75" s="13"/>
      <c r="S75" s="13"/>
      <c r="T75" s="4"/>
      <c r="U75" s="4"/>
      <c r="V75" s="14">
        <f t="shared" si="4"/>
        <v>0</v>
      </c>
      <c r="W75" s="33">
        <f t="shared" si="5"/>
        <v>0</v>
      </c>
      <c r="X75" s="46"/>
      <c r="Y75" s="6"/>
      <c r="Z75" s="47"/>
    </row>
    <row r="76" spans="1:26" ht="21.75" customHeight="1">
      <c r="A76" s="26"/>
      <c r="B76" s="53" t="s">
        <v>114</v>
      </c>
      <c r="C76" s="53" t="s">
        <v>185</v>
      </c>
      <c r="D76" s="53" t="s">
        <v>200</v>
      </c>
      <c r="E76" s="53" t="s">
        <v>246</v>
      </c>
      <c r="F76" s="4"/>
      <c r="G76" s="4"/>
      <c r="H76" s="4"/>
      <c r="I76" s="4"/>
      <c r="J76" s="4"/>
      <c r="K76" s="9"/>
      <c r="L76" s="4"/>
      <c r="M76" s="4"/>
      <c r="N76" s="4"/>
      <c r="O76" s="4"/>
      <c r="P76" s="12">
        <f t="shared" si="3"/>
        <v>0</v>
      </c>
      <c r="Q76" s="9"/>
      <c r="R76" s="13"/>
      <c r="S76" s="13"/>
      <c r="T76" s="4"/>
      <c r="U76" s="4"/>
      <c r="V76" s="14">
        <f t="shared" si="4"/>
        <v>0</v>
      </c>
      <c r="W76" s="33">
        <f t="shared" si="5"/>
        <v>0</v>
      </c>
      <c r="X76" s="46"/>
      <c r="Y76" s="6"/>
      <c r="Z76" s="47"/>
    </row>
    <row r="77" spans="1:26" ht="21.75" customHeight="1">
      <c r="A77" s="26"/>
      <c r="B77" s="53" t="s">
        <v>115</v>
      </c>
      <c r="C77" s="53" t="s">
        <v>158</v>
      </c>
      <c r="D77" s="59" t="s">
        <v>206</v>
      </c>
      <c r="E77" s="54" t="s">
        <v>287</v>
      </c>
      <c r="F77" s="4"/>
      <c r="G77" s="4"/>
      <c r="H77" s="4"/>
      <c r="I77" s="4"/>
      <c r="J77" s="4"/>
      <c r="K77" s="9"/>
      <c r="L77" s="4"/>
      <c r="M77" s="4"/>
      <c r="N77" s="4"/>
      <c r="O77" s="4"/>
      <c r="P77" s="12">
        <f t="shared" si="3"/>
        <v>0</v>
      </c>
      <c r="Q77" s="9"/>
      <c r="R77" s="4"/>
      <c r="S77" s="9"/>
      <c r="T77" s="4"/>
      <c r="U77" s="4"/>
      <c r="V77" s="14">
        <f t="shared" si="4"/>
        <v>0</v>
      </c>
      <c r="W77" s="33">
        <f t="shared" si="5"/>
        <v>0</v>
      </c>
      <c r="X77" s="46"/>
      <c r="Y77" s="6"/>
      <c r="Z77" s="47"/>
    </row>
    <row r="78" spans="1:26" ht="21.75" customHeight="1">
      <c r="A78" s="26"/>
      <c r="B78" s="53" t="s">
        <v>116</v>
      </c>
      <c r="C78" s="53" t="s">
        <v>150</v>
      </c>
      <c r="D78" s="54"/>
      <c r="E78" s="62" t="s">
        <v>276</v>
      </c>
      <c r="F78" s="4"/>
      <c r="G78" s="4"/>
      <c r="H78" s="4"/>
      <c r="I78" s="4"/>
      <c r="J78" s="4"/>
      <c r="K78" s="9"/>
      <c r="L78" s="9"/>
      <c r="M78" s="4"/>
      <c r="N78" s="4"/>
      <c r="O78" s="4"/>
      <c r="P78" s="12">
        <f t="shared" si="3"/>
        <v>0</v>
      </c>
      <c r="Q78" s="9"/>
      <c r="R78" s="4"/>
      <c r="S78" s="13"/>
      <c r="T78" s="4"/>
      <c r="U78" s="4"/>
      <c r="V78" s="14">
        <f t="shared" si="4"/>
        <v>0</v>
      </c>
      <c r="W78" s="33">
        <f t="shared" si="5"/>
        <v>0</v>
      </c>
      <c r="X78" s="46"/>
      <c r="Y78" s="6"/>
      <c r="Z78" s="47"/>
    </row>
    <row r="79" spans="1:26" ht="21.75" customHeight="1">
      <c r="A79" s="26"/>
      <c r="B79" s="53" t="s">
        <v>117</v>
      </c>
      <c r="C79" s="53" t="s">
        <v>182</v>
      </c>
      <c r="D79" s="65" t="s">
        <v>200</v>
      </c>
      <c r="E79" s="53" t="s">
        <v>236</v>
      </c>
      <c r="F79" s="4"/>
      <c r="G79" s="4"/>
      <c r="H79" s="4"/>
      <c r="I79" s="4"/>
      <c r="J79" s="4"/>
      <c r="K79" s="9"/>
      <c r="L79" s="4"/>
      <c r="M79" s="4"/>
      <c r="N79" s="4"/>
      <c r="O79" s="4"/>
      <c r="P79" s="12">
        <f t="shared" si="3"/>
        <v>0</v>
      </c>
      <c r="Q79" s="9"/>
      <c r="R79" s="4"/>
      <c r="S79" s="13"/>
      <c r="T79" s="4"/>
      <c r="U79" s="4"/>
      <c r="V79" s="14">
        <f t="shared" si="4"/>
        <v>0</v>
      </c>
      <c r="W79" s="33">
        <f t="shared" si="5"/>
        <v>0</v>
      </c>
      <c r="X79" s="46"/>
      <c r="Y79" s="6"/>
      <c r="Z79" s="47"/>
    </row>
    <row r="80" spans="1:26" ht="21.75" customHeight="1">
      <c r="A80" s="26"/>
      <c r="B80" s="53" t="s">
        <v>118</v>
      </c>
      <c r="C80" s="53" t="s">
        <v>186</v>
      </c>
      <c r="D80" s="56" t="s">
        <v>211</v>
      </c>
      <c r="E80" s="58" t="s">
        <v>288</v>
      </c>
      <c r="F80" s="4"/>
      <c r="G80" s="4"/>
      <c r="H80" s="4"/>
      <c r="I80" s="4"/>
      <c r="J80" s="4"/>
      <c r="K80" s="9"/>
      <c r="L80" s="4"/>
      <c r="M80" s="4"/>
      <c r="N80" s="4"/>
      <c r="O80" s="4"/>
      <c r="P80" s="12">
        <f t="shared" si="3"/>
        <v>0</v>
      </c>
      <c r="Q80" s="9"/>
      <c r="R80" s="13"/>
      <c r="S80" s="4"/>
      <c r="T80" s="4"/>
      <c r="U80" s="4"/>
      <c r="V80" s="14">
        <f t="shared" si="4"/>
        <v>0</v>
      </c>
      <c r="W80" s="33">
        <f t="shared" si="5"/>
        <v>0</v>
      </c>
      <c r="X80" s="46"/>
      <c r="Y80" s="6"/>
      <c r="Z80" s="47"/>
    </row>
    <row r="81" spans="1:26" ht="21.75" customHeight="1">
      <c r="A81" s="26"/>
      <c r="B81" s="53" t="s">
        <v>119</v>
      </c>
      <c r="C81" s="53" t="s">
        <v>187</v>
      </c>
      <c r="D81" s="57" t="s">
        <v>205</v>
      </c>
      <c r="E81" s="62" t="s">
        <v>289</v>
      </c>
      <c r="F81" s="4"/>
      <c r="G81" s="4"/>
      <c r="H81" s="4"/>
      <c r="I81" s="4"/>
      <c r="J81" s="4"/>
      <c r="K81" s="9"/>
      <c r="L81" s="9"/>
      <c r="M81" s="4"/>
      <c r="N81" s="4"/>
      <c r="O81" s="4"/>
      <c r="P81" s="12">
        <f t="shared" si="3"/>
        <v>0</v>
      </c>
      <c r="Q81" s="9"/>
      <c r="R81" s="4"/>
      <c r="S81" s="9"/>
      <c r="T81" s="4"/>
      <c r="U81" s="4"/>
      <c r="V81" s="14">
        <f t="shared" si="4"/>
        <v>0</v>
      </c>
      <c r="W81" s="33">
        <f t="shared" si="5"/>
        <v>0</v>
      </c>
      <c r="X81" s="46"/>
      <c r="Y81" s="6"/>
      <c r="Z81" s="47"/>
    </row>
    <row r="82" spans="1:26" ht="21.75" customHeight="1">
      <c r="A82" s="26"/>
      <c r="B82" s="53" t="s">
        <v>120</v>
      </c>
      <c r="C82" s="53" t="s">
        <v>188</v>
      </c>
      <c r="D82" s="53" t="s">
        <v>214</v>
      </c>
      <c r="E82" s="53" t="s">
        <v>247</v>
      </c>
      <c r="F82" s="4"/>
      <c r="G82" s="4"/>
      <c r="H82" s="4"/>
      <c r="I82" s="4"/>
      <c r="J82" s="4"/>
      <c r="K82" s="9"/>
      <c r="L82" s="4"/>
      <c r="M82" s="4"/>
      <c r="N82" s="4"/>
      <c r="O82" s="4"/>
      <c r="P82" s="12">
        <f t="shared" si="3"/>
        <v>0</v>
      </c>
      <c r="Q82" s="9"/>
      <c r="R82" s="4"/>
      <c r="S82" s="13"/>
      <c r="T82" s="4"/>
      <c r="U82" s="4"/>
      <c r="V82" s="14">
        <f t="shared" si="4"/>
        <v>0</v>
      </c>
      <c r="W82" s="33">
        <f t="shared" si="5"/>
        <v>0</v>
      </c>
      <c r="X82" s="46"/>
      <c r="Y82" s="6"/>
      <c r="Z82" s="47"/>
    </row>
    <row r="83" spans="1:26" ht="21.75" customHeight="1">
      <c r="A83" s="26"/>
      <c r="B83" s="53" t="s">
        <v>121</v>
      </c>
      <c r="C83" s="53" t="s">
        <v>170</v>
      </c>
      <c r="D83" s="53" t="s">
        <v>200</v>
      </c>
      <c r="E83" s="53" t="s">
        <v>248</v>
      </c>
      <c r="F83" s="4"/>
      <c r="G83" s="4"/>
      <c r="H83" s="4"/>
      <c r="I83" s="4"/>
      <c r="J83" s="4"/>
      <c r="K83" s="9"/>
      <c r="L83" s="4"/>
      <c r="M83" s="4"/>
      <c r="N83" s="4"/>
      <c r="O83" s="4"/>
      <c r="P83" s="12">
        <f t="shared" si="3"/>
        <v>0</v>
      </c>
      <c r="Q83" s="9"/>
      <c r="R83" s="4"/>
      <c r="S83" s="13"/>
      <c r="T83" s="4"/>
      <c r="U83" s="4"/>
      <c r="V83" s="14">
        <f t="shared" si="4"/>
        <v>0</v>
      </c>
      <c r="W83" s="33">
        <f t="shared" si="5"/>
        <v>0</v>
      </c>
      <c r="X83" s="46"/>
      <c r="Y83" s="6"/>
      <c r="Z83" s="47"/>
    </row>
    <row r="84" spans="1:26" ht="21.75" customHeight="1">
      <c r="A84" s="26"/>
      <c r="B84" s="53" t="s">
        <v>122</v>
      </c>
      <c r="C84" s="53" t="s">
        <v>165</v>
      </c>
      <c r="D84" s="59" t="s">
        <v>206</v>
      </c>
      <c r="E84" s="54" t="s">
        <v>290</v>
      </c>
      <c r="F84" s="4"/>
      <c r="G84" s="4"/>
      <c r="H84" s="4"/>
      <c r="I84" s="4"/>
      <c r="J84" s="4"/>
      <c r="K84" s="9"/>
      <c r="L84" s="4"/>
      <c r="M84" s="4"/>
      <c r="N84" s="4"/>
      <c r="O84" s="4"/>
      <c r="P84" s="12">
        <f t="shared" si="3"/>
        <v>0</v>
      </c>
      <c r="Q84" s="9"/>
      <c r="R84" s="4"/>
      <c r="S84" s="18"/>
      <c r="T84" s="4"/>
      <c r="U84" s="4"/>
      <c r="V84" s="14">
        <f t="shared" si="4"/>
        <v>0</v>
      </c>
      <c r="W84" s="33">
        <f t="shared" si="5"/>
        <v>0</v>
      </c>
      <c r="X84" s="48"/>
      <c r="Y84" s="6"/>
      <c r="Z84" s="47"/>
    </row>
    <row r="85" spans="1:26" ht="21.75" customHeight="1">
      <c r="A85" s="26"/>
      <c r="B85" s="53" t="s">
        <v>122</v>
      </c>
      <c r="C85" s="53" t="s">
        <v>189</v>
      </c>
      <c r="D85" s="53" t="s">
        <v>215</v>
      </c>
      <c r="E85" s="53" t="s">
        <v>249</v>
      </c>
      <c r="F85" s="4"/>
      <c r="G85" s="4"/>
      <c r="H85" s="4"/>
      <c r="I85" s="4"/>
      <c r="J85" s="4"/>
      <c r="K85" s="9"/>
      <c r="L85" s="4"/>
      <c r="M85" s="4"/>
      <c r="N85" s="4"/>
      <c r="O85" s="4"/>
      <c r="P85" s="12">
        <f t="shared" si="3"/>
        <v>0</v>
      </c>
      <c r="Q85" s="9"/>
      <c r="R85" s="4"/>
      <c r="S85" s="9"/>
      <c r="T85" s="4"/>
      <c r="U85" s="4"/>
      <c r="V85" s="14">
        <f t="shared" si="4"/>
        <v>0</v>
      </c>
      <c r="W85" s="33">
        <f t="shared" si="5"/>
        <v>0</v>
      </c>
      <c r="X85" s="46"/>
      <c r="Y85" s="6"/>
      <c r="Z85" s="47"/>
    </row>
    <row r="86" spans="1:26" ht="21.75" customHeight="1">
      <c r="A86" s="26"/>
      <c r="B86" s="53" t="s">
        <v>123</v>
      </c>
      <c r="C86" s="53" t="s">
        <v>190</v>
      </c>
      <c r="D86" s="57" t="s">
        <v>205</v>
      </c>
      <c r="E86" s="70" t="s">
        <v>291</v>
      </c>
      <c r="F86" s="4"/>
      <c r="G86" s="4"/>
      <c r="H86" s="4"/>
      <c r="I86" s="4"/>
      <c r="J86" s="4"/>
      <c r="K86" s="9"/>
      <c r="L86" s="9"/>
      <c r="M86" s="4"/>
      <c r="N86" s="4"/>
      <c r="O86" s="4"/>
      <c r="P86" s="12">
        <f t="shared" si="3"/>
        <v>0</v>
      </c>
      <c r="Q86" s="9"/>
      <c r="R86" s="4"/>
      <c r="S86" s="13"/>
      <c r="T86" s="4"/>
      <c r="U86" s="9"/>
      <c r="V86" s="14">
        <f t="shared" si="4"/>
        <v>0</v>
      </c>
      <c r="W86" s="33">
        <f t="shared" si="5"/>
        <v>0</v>
      </c>
      <c r="X86" s="46"/>
      <c r="Y86" s="6"/>
      <c r="Z86" s="47"/>
    </row>
    <row r="87" spans="1:26" ht="21.75" customHeight="1">
      <c r="A87" s="26"/>
      <c r="B87" s="53" t="s">
        <v>124</v>
      </c>
      <c r="C87" s="53" t="s">
        <v>177</v>
      </c>
      <c r="D87" s="56" t="s">
        <v>211</v>
      </c>
      <c r="E87" s="53" t="s">
        <v>292</v>
      </c>
      <c r="F87" s="4"/>
      <c r="G87" s="4"/>
      <c r="H87" s="4"/>
      <c r="I87" s="4"/>
      <c r="J87" s="4"/>
      <c r="K87" s="9"/>
      <c r="L87" s="4"/>
      <c r="M87" s="4"/>
      <c r="N87" s="4"/>
      <c r="O87" s="4"/>
      <c r="P87" s="12">
        <f t="shared" si="3"/>
        <v>0</v>
      </c>
      <c r="Q87" s="9"/>
      <c r="R87" s="4"/>
      <c r="S87" s="9"/>
      <c r="T87" s="4"/>
      <c r="U87" s="4"/>
      <c r="V87" s="14">
        <f t="shared" si="4"/>
        <v>0</v>
      </c>
      <c r="W87" s="33">
        <f t="shared" si="5"/>
        <v>0</v>
      </c>
      <c r="X87" s="46"/>
      <c r="Y87" s="6"/>
      <c r="Z87" s="47"/>
    </row>
    <row r="88" spans="1:26" ht="21.75" customHeight="1">
      <c r="A88" s="26"/>
      <c r="B88" s="53" t="s">
        <v>125</v>
      </c>
      <c r="C88" s="53" t="s">
        <v>191</v>
      </c>
      <c r="D88" s="53" t="s">
        <v>206</v>
      </c>
      <c r="E88" s="53" t="s">
        <v>250</v>
      </c>
      <c r="F88" s="4"/>
      <c r="G88" s="9"/>
      <c r="H88" s="4"/>
      <c r="I88" s="4"/>
      <c r="J88" s="4"/>
      <c r="K88" s="9"/>
      <c r="L88" s="9"/>
      <c r="M88" s="4"/>
      <c r="N88" s="4"/>
      <c r="O88" s="4"/>
      <c r="P88" s="12">
        <f t="shared" si="3"/>
        <v>0</v>
      </c>
      <c r="Q88" s="9"/>
      <c r="R88" s="13"/>
      <c r="S88" s="4"/>
      <c r="T88" s="4"/>
      <c r="U88" s="4"/>
      <c r="V88" s="14">
        <f t="shared" si="4"/>
        <v>0</v>
      </c>
      <c r="W88" s="33">
        <f t="shared" si="5"/>
        <v>0</v>
      </c>
      <c r="X88" s="46"/>
      <c r="Y88" s="73"/>
      <c r="Z88" s="74"/>
    </row>
    <row r="89" spans="1:26" ht="21.75" customHeight="1">
      <c r="A89" s="26"/>
      <c r="B89" s="53" t="s">
        <v>126</v>
      </c>
      <c r="C89" s="53" t="s">
        <v>155</v>
      </c>
      <c r="D89" s="56" t="s">
        <v>211</v>
      </c>
      <c r="E89" s="62" t="s">
        <v>293</v>
      </c>
      <c r="F89" s="4"/>
      <c r="G89" s="4"/>
      <c r="H89" s="4"/>
      <c r="I89" s="4"/>
      <c r="J89" s="4"/>
      <c r="K89" s="9"/>
      <c r="L89" s="9"/>
      <c r="M89" s="4"/>
      <c r="N89" s="9"/>
      <c r="O89" s="4"/>
      <c r="P89" s="12">
        <f t="shared" si="3"/>
        <v>0</v>
      </c>
      <c r="Q89" s="9"/>
      <c r="R89" s="4"/>
      <c r="S89" s="4"/>
      <c r="T89" s="4"/>
      <c r="U89" s="4"/>
      <c r="V89" s="14">
        <f t="shared" si="4"/>
        <v>0</v>
      </c>
      <c r="W89" s="33">
        <f t="shared" si="5"/>
        <v>0</v>
      </c>
      <c r="X89" s="46"/>
      <c r="Y89" s="6"/>
      <c r="Z89" s="47"/>
    </row>
    <row r="90" spans="1:26" ht="21.75" customHeight="1">
      <c r="A90" s="26"/>
      <c r="B90" s="53" t="s">
        <v>127</v>
      </c>
      <c r="C90" s="53" t="s">
        <v>192</v>
      </c>
      <c r="D90" s="53" t="s">
        <v>205</v>
      </c>
      <c r="E90" s="53"/>
      <c r="F90" s="9"/>
      <c r="G90" s="4"/>
      <c r="H90" s="4"/>
      <c r="I90" s="4"/>
      <c r="J90" s="4"/>
      <c r="K90" s="9"/>
      <c r="L90" s="4"/>
      <c r="M90" s="9"/>
      <c r="N90" s="4"/>
      <c r="O90" s="4"/>
      <c r="P90" s="12">
        <f t="shared" si="3"/>
        <v>0</v>
      </c>
      <c r="Q90" s="9"/>
      <c r="R90" s="13"/>
      <c r="S90" s="13"/>
      <c r="T90" s="4"/>
      <c r="U90" s="4"/>
      <c r="V90" s="14">
        <f t="shared" si="4"/>
        <v>0</v>
      </c>
      <c r="W90" s="33">
        <f t="shared" si="5"/>
        <v>0</v>
      </c>
      <c r="X90" s="46"/>
      <c r="Y90" s="6"/>
      <c r="Z90" s="47"/>
    </row>
    <row r="91" spans="1:26" ht="21.75" customHeight="1">
      <c r="A91" s="26"/>
      <c r="B91" s="53" t="s">
        <v>128</v>
      </c>
      <c r="C91" s="53" t="s">
        <v>151</v>
      </c>
      <c r="D91" s="53" t="s">
        <v>201</v>
      </c>
      <c r="E91" s="53" t="s">
        <v>261</v>
      </c>
      <c r="F91" s="4"/>
      <c r="G91" s="4"/>
      <c r="H91" s="4"/>
      <c r="I91" s="4"/>
      <c r="J91" s="4"/>
      <c r="K91" s="9"/>
      <c r="L91" s="4"/>
      <c r="M91" s="4"/>
      <c r="N91" s="4"/>
      <c r="O91" s="4"/>
      <c r="P91" s="12">
        <f t="shared" si="3"/>
        <v>0</v>
      </c>
      <c r="Q91" s="9"/>
      <c r="R91" s="4"/>
      <c r="S91" s="4"/>
      <c r="T91" s="4"/>
      <c r="U91" s="4"/>
      <c r="V91" s="14">
        <f t="shared" si="4"/>
        <v>0</v>
      </c>
      <c r="W91" s="33">
        <f t="shared" si="5"/>
        <v>0</v>
      </c>
      <c r="X91" s="46"/>
      <c r="Y91" s="6"/>
      <c r="Z91" s="47"/>
    </row>
    <row r="92" spans="1:26" ht="21.75" customHeight="1">
      <c r="A92" s="26"/>
      <c r="B92" s="53" t="s">
        <v>129</v>
      </c>
      <c r="C92" s="53" t="s">
        <v>193</v>
      </c>
      <c r="D92" s="53" t="s">
        <v>212</v>
      </c>
      <c r="E92" s="53" t="s">
        <v>251</v>
      </c>
      <c r="F92" s="4"/>
      <c r="G92" s="9"/>
      <c r="H92" s="9"/>
      <c r="I92" s="4"/>
      <c r="J92" s="4"/>
      <c r="K92" s="9"/>
      <c r="L92" s="4"/>
      <c r="M92" s="9"/>
      <c r="N92" s="4"/>
      <c r="O92" s="4"/>
      <c r="P92" s="12">
        <f t="shared" si="3"/>
        <v>0</v>
      </c>
      <c r="Q92" s="9"/>
      <c r="R92" s="4"/>
      <c r="S92" s="13"/>
      <c r="T92" s="4"/>
      <c r="U92" s="4"/>
      <c r="V92" s="14">
        <f t="shared" si="4"/>
        <v>0</v>
      </c>
      <c r="W92" s="33">
        <f t="shared" si="5"/>
        <v>0</v>
      </c>
      <c r="X92" s="46"/>
      <c r="Y92" s="6"/>
      <c r="Z92" s="47"/>
    </row>
    <row r="93" spans="1:26" ht="21.75" customHeight="1">
      <c r="A93" s="26"/>
      <c r="B93" s="53" t="s">
        <v>130</v>
      </c>
      <c r="C93" s="53" t="s">
        <v>171</v>
      </c>
      <c r="D93" s="53" t="s">
        <v>212</v>
      </c>
      <c r="E93" s="53" t="s">
        <v>252</v>
      </c>
      <c r="F93" s="4"/>
      <c r="G93" s="4"/>
      <c r="H93" s="4"/>
      <c r="I93" s="4"/>
      <c r="J93" s="4"/>
      <c r="K93" s="9"/>
      <c r="L93" s="9"/>
      <c r="M93" s="4"/>
      <c r="N93" s="4"/>
      <c r="O93" s="4"/>
      <c r="P93" s="12">
        <f t="shared" si="3"/>
        <v>0</v>
      </c>
      <c r="Q93" s="9"/>
      <c r="R93" s="4"/>
      <c r="S93" s="13"/>
      <c r="T93" s="4"/>
      <c r="U93" s="4"/>
      <c r="V93" s="14">
        <f t="shared" si="4"/>
        <v>0</v>
      </c>
      <c r="W93" s="33">
        <f t="shared" si="5"/>
        <v>0</v>
      </c>
      <c r="X93" s="46"/>
      <c r="Y93" s="46"/>
      <c r="Z93" s="47"/>
    </row>
    <row r="94" spans="1:26" ht="21.75" customHeight="1">
      <c r="A94" s="26"/>
      <c r="B94" s="53" t="s">
        <v>131</v>
      </c>
      <c r="C94" s="53" t="s">
        <v>194</v>
      </c>
      <c r="D94" s="53" t="s">
        <v>200</v>
      </c>
      <c r="E94" s="53" t="s">
        <v>257</v>
      </c>
      <c r="F94" s="4"/>
      <c r="G94" s="4"/>
      <c r="H94" s="4"/>
      <c r="I94" s="4"/>
      <c r="J94" s="4"/>
      <c r="K94" s="9"/>
      <c r="L94" s="4"/>
      <c r="M94" s="4"/>
      <c r="N94" s="4"/>
      <c r="O94" s="4"/>
      <c r="P94" s="12">
        <f t="shared" si="3"/>
        <v>0</v>
      </c>
      <c r="Q94" s="9"/>
      <c r="R94" s="4"/>
      <c r="S94" s="13"/>
      <c r="T94" s="4"/>
      <c r="U94" s="4"/>
      <c r="V94" s="14">
        <f t="shared" si="4"/>
        <v>0</v>
      </c>
      <c r="W94" s="33">
        <f t="shared" si="5"/>
        <v>0</v>
      </c>
      <c r="X94" s="48"/>
      <c r="Y94" s="6"/>
      <c r="Z94" s="47"/>
    </row>
    <row r="95" spans="1:26" ht="21.75" customHeight="1">
      <c r="A95" s="26"/>
      <c r="B95" s="53" t="s">
        <v>132</v>
      </c>
      <c r="C95" s="53" t="s">
        <v>152</v>
      </c>
      <c r="D95" s="53" t="s">
        <v>211</v>
      </c>
      <c r="E95" s="53" t="s">
        <v>221</v>
      </c>
      <c r="F95" s="4"/>
      <c r="G95" s="4"/>
      <c r="H95" s="4"/>
      <c r="I95" s="4"/>
      <c r="J95" s="4"/>
      <c r="K95" s="9"/>
      <c r="L95" s="4"/>
      <c r="M95" s="9"/>
      <c r="N95" s="4"/>
      <c r="O95" s="4"/>
      <c r="P95" s="12">
        <f t="shared" si="3"/>
        <v>0</v>
      </c>
      <c r="Q95" s="9"/>
      <c r="R95" s="4"/>
      <c r="S95" s="13"/>
      <c r="T95" s="4"/>
      <c r="U95" s="4"/>
      <c r="V95" s="14">
        <f t="shared" si="4"/>
        <v>0</v>
      </c>
      <c r="W95" s="33">
        <f t="shared" si="5"/>
        <v>0</v>
      </c>
      <c r="X95" s="46"/>
      <c r="Y95" s="6"/>
      <c r="Z95" s="47"/>
    </row>
    <row r="96" spans="1:26" ht="21.75" customHeight="1">
      <c r="A96" s="26"/>
      <c r="B96" s="53" t="s">
        <v>133</v>
      </c>
      <c r="C96" s="53" t="s">
        <v>150</v>
      </c>
      <c r="D96" s="53" t="s">
        <v>205</v>
      </c>
      <c r="E96" s="53" t="s">
        <v>232</v>
      </c>
      <c r="F96" s="4"/>
      <c r="G96" s="9"/>
      <c r="H96" s="4"/>
      <c r="I96" s="4"/>
      <c r="J96" s="4"/>
      <c r="K96" s="9"/>
      <c r="L96" s="4"/>
      <c r="M96" s="9"/>
      <c r="N96" s="9"/>
      <c r="O96" s="4"/>
      <c r="P96" s="12">
        <f t="shared" si="3"/>
        <v>0</v>
      </c>
      <c r="Q96" s="9"/>
      <c r="R96" s="4"/>
      <c r="S96" s="13"/>
      <c r="T96" s="4"/>
      <c r="U96" s="4"/>
      <c r="V96" s="14">
        <f t="shared" si="4"/>
        <v>0</v>
      </c>
      <c r="W96" s="33">
        <f t="shared" si="5"/>
        <v>0</v>
      </c>
      <c r="X96" s="46"/>
      <c r="Y96" s="6"/>
      <c r="Z96" s="47"/>
    </row>
    <row r="97" spans="1:26" ht="21.75" customHeight="1">
      <c r="A97" s="26"/>
      <c r="B97" s="53" t="s">
        <v>134</v>
      </c>
      <c r="C97" s="53" t="s">
        <v>151</v>
      </c>
      <c r="D97" s="53" t="s">
        <v>216</v>
      </c>
      <c r="E97" s="53" t="s">
        <v>253</v>
      </c>
      <c r="F97" s="4"/>
      <c r="G97" s="4"/>
      <c r="H97" s="4"/>
      <c r="I97" s="4"/>
      <c r="J97" s="4"/>
      <c r="K97" s="9"/>
      <c r="L97" s="4"/>
      <c r="M97" s="4"/>
      <c r="N97" s="4"/>
      <c r="O97" s="4"/>
      <c r="P97" s="12">
        <f t="shared" si="3"/>
        <v>0</v>
      </c>
      <c r="Q97" s="9"/>
      <c r="R97" s="4"/>
      <c r="S97" s="4"/>
      <c r="T97" s="4"/>
      <c r="U97" s="4"/>
      <c r="V97" s="14">
        <f t="shared" si="4"/>
        <v>0</v>
      </c>
      <c r="W97" s="33">
        <f t="shared" si="5"/>
        <v>0</v>
      </c>
      <c r="X97" s="46"/>
      <c r="Y97" s="6"/>
      <c r="Z97" s="47"/>
    </row>
    <row r="98" spans="1:26" ht="21.75" customHeight="1">
      <c r="A98" s="26"/>
      <c r="B98" s="53" t="s">
        <v>135</v>
      </c>
      <c r="C98" s="53" t="s">
        <v>156</v>
      </c>
      <c r="D98" s="53" t="s">
        <v>294</v>
      </c>
      <c r="E98" s="53" t="s">
        <v>247</v>
      </c>
      <c r="F98" s="4"/>
      <c r="G98" s="4"/>
      <c r="H98" s="4"/>
      <c r="I98" s="4"/>
      <c r="J98" s="4"/>
      <c r="K98" s="9"/>
      <c r="L98" s="4"/>
      <c r="M98" s="4"/>
      <c r="N98" s="4"/>
      <c r="O98" s="4"/>
      <c r="P98" s="12">
        <f t="shared" si="3"/>
        <v>0</v>
      </c>
      <c r="Q98" s="9"/>
      <c r="R98" s="4"/>
      <c r="S98" s="4"/>
      <c r="T98" s="4"/>
      <c r="U98" s="4"/>
      <c r="V98" s="14">
        <f t="shared" si="4"/>
        <v>0</v>
      </c>
      <c r="W98" s="33">
        <f t="shared" si="5"/>
        <v>0</v>
      </c>
      <c r="X98" s="46"/>
      <c r="Y98" s="6"/>
      <c r="Z98" s="47"/>
    </row>
    <row r="99" spans="1:26" ht="21.75" customHeight="1" thickBot="1">
      <c r="A99" s="27"/>
      <c r="B99" s="53" t="s">
        <v>136</v>
      </c>
      <c r="C99" s="53" t="s">
        <v>195</v>
      </c>
      <c r="D99" s="69" t="s">
        <v>212</v>
      </c>
      <c r="E99" s="53" t="s">
        <v>295</v>
      </c>
      <c r="F99" s="24"/>
      <c r="G99" s="24"/>
      <c r="H99" s="24"/>
      <c r="I99" s="24"/>
      <c r="J99" s="24"/>
      <c r="K99" s="25"/>
      <c r="L99" s="24"/>
      <c r="M99" s="24"/>
      <c r="N99" s="24"/>
      <c r="O99" s="24"/>
      <c r="P99" s="12">
        <f t="shared" si="3"/>
        <v>0</v>
      </c>
      <c r="Q99" s="25"/>
      <c r="R99" s="24"/>
      <c r="S99" s="25"/>
      <c r="T99" s="24"/>
      <c r="U99" s="24"/>
      <c r="V99" s="14">
        <f t="shared" si="4"/>
        <v>0</v>
      </c>
      <c r="W99" s="33">
        <f t="shared" si="5"/>
        <v>0</v>
      </c>
      <c r="X99" s="51"/>
      <c r="Y99" s="23"/>
      <c r="Z99" s="52"/>
    </row>
    <row r="100" spans="2:23" ht="12.75">
      <c r="B100" s="53" t="s">
        <v>137</v>
      </c>
      <c r="C100" s="53" t="s">
        <v>155</v>
      </c>
      <c r="D100" s="59" t="s">
        <v>206</v>
      </c>
      <c r="E100" s="54" t="s">
        <v>296</v>
      </c>
      <c r="P100" s="12">
        <f t="shared" si="3"/>
        <v>0</v>
      </c>
      <c r="V100" s="14">
        <f t="shared" si="4"/>
        <v>0</v>
      </c>
      <c r="W100" s="33">
        <f t="shared" si="5"/>
        <v>0</v>
      </c>
    </row>
    <row r="101" spans="2:23" ht="12.75">
      <c r="B101" s="53" t="s">
        <v>138</v>
      </c>
      <c r="C101" s="53" t="s">
        <v>182</v>
      </c>
      <c r="D101" s="53" t="s">
        <v>200</v>
      </c>
      <c r="E101" s="53" t="s">
        <v>254</v>
      </c>
      <c r="P101" s="12">
        <f t="shared" si="3"/>
        <v>0</v>
      </c>
      <c r="V101" s="14">
        <f t="shared" si="4"/>
        <v>0</v>
      </c>
      <c r="W101" s="33">
        <f t="shared" si="5"/>
        <v>0</v>
      </c>
    </row>
    <row r="102" spans="2:23" ht="12.75">
      <c r="B102" s="53" t="s">
        <v>139</v>
      </c>
      <c r="C102" s="53" t="s">
        <v>196</v>
      </c>
      <c r="D102" s="53" t="s">
        <v>200</v>
      </c>
      <c r="E102" s="53" t="s">
        <v>235</v>
      </c>
      <c r="P102" s="12">
        <f t="shared" si="3"/>
        <v>0</v>
      </c>
      <c r="V102" s="14">
        <f t="shared" si="4"/>
        <v>0</v>
      </c>
      <c r="W102" s="33">
        <f t="shared" si="5"/>
        <v>0</v>
      </c>
    </row>
    <row r="103" spans="2:23" ht="12.75">
      <c r="B103" s="53" t="s">
        <v>140</v>
      </c>
      <c r="C103" s="53" t="s">
        <v>197</v>
      </c>
      <c r="D103" s="53" t="s">
        <v>217</v>
      </c>
      <c r="E103" s="53" t="s">
        <v>254</v>
      </c>
      <c r="P103" s="12">
        <f t="shared" si="3"/>
        <v>0</v>
      </c>
      <c r="V103" s="14">
        <f t="shared" si="4"/>
        <v>0</v>
      </c>
      <c r="W103" s="33">
        <f t="shared" si="5"/>
        <v>0</v>
      </c>
    </row>
    <row r="104" spans="2:23" ht="12.75">
      <c r="B104" s="53" t="s">
        <v>141</v>
      </c>
      <c r="C104" s="53" t="s">
        <v>155</v>
      </c>
      <c r="D104" s="53" t="s">
        <v>211</v>
      </c>
      <c r="E104" s="53" t="s">
        <v>255</v>
      </c>
      <c r="P104" s="12">
        <f t="shared" si="3"/>
        <v>0</v>
      </c>
      <c r="V104" s="14">
        <f t="shared" si="4"/>
        <v>0</v>
      </c>
      <c r="W104" s="33">
        <f t="shared" si="5"/>
        <v>0</v>
      </c>
    </row>
    <row r="105" spans="2:23" ht="12.75">
      <c r="B105" s="53" t="s">
        <v>142</v>
      </c>
      <c r="C105" s="53" t="s">
        <v>155</v>
      </c>
      <c r="D105" s="53" t="s">
        <v>206</v>
      </c>
      <c r="E105" s="53" t="s">
        <v>256</v>
      </c>
      <c r="P105" s="12">
        <f t="shared" si="3"/>
        <v>0</v>
      </c>
      <c r="V105" s="14">
        <f t="shared" si="4"/>
        <v>0</v>
      </c>
      <c r="W105" s="33">
        <f t="shared" si="5"/>
        <v>0</v>
      </c>
    </row>
    <row r="106" spans="2:23" ht="12.75">
      <c r="B106" s="53" t="s">
        <v>143</v>
      </c>
      <c r="C106" s="53" t="s">
        <v>166</v>
      </c>
      <c r="D106" s="53" t="s">
        <v>274</v>
      </c>
      <c r="E106" s="53" t="s">
        <v>223</v>
      </c>
      <c r="P106" s="12">
        <f t="shared" si="3"/>
        <v>0</v>
      </c>
      <c r="V106" s="14">
        <f t="shared" si="4"/>
        <v>0</v>
      </c>
      <c r="W106" s="33">
        <f t="shared" si="5"/>
        <v>0</v>
      </c>
    </row>
    <row r="107" spans="2:23" ht="12.75">
      <c r="B107" s="53" t="s">
        <v>144</v>
      </c>
      <c r="C107" s="53" t="s">
        <v>155</v>
      </c>
      <c r="D107" s="56" t="s">
        <v>211</v>
      </c>
      <c r="E107" s="53" t="s">
        <v>272</v>
      </c>
      <c r="P107" s="12">
        <f t="shared" si="3"/>
        <v>0</v>
      </c>
      <c r="V107" s="14">
        <f t="shared" si="4"/>
        <v>0</v>
      </c>
      <c r="W107" s="33">
        <f t="shared" si="5"/>
        <v>0</v>
      </c>
    </row>
    <row r="108" spans="2:23" ht="12.75">
      <c r="B108" s="53" t="s">
        <v>145</v>
      </c>
      <c r="C108" s="53" t="s">
        <v>177</v>
      </c>
      <c r="D108" s="71" t="s">
        <v>212</v>
      </c>
      <c r="E108" s="72" t="s">
        <v>297</v>
      </c>
      <c r="P108" s="12">
        <f t="shared" si="3"/>
        <v>0</v>
      </c>
      <c r="V108" s="14">
        <f t="shared" si="4"/>
        <v>0</v>
      </c>
      <c r="W108" s="33">
        <f t="shared" si="5"/>
        <v>0</v>
      </c>
    </row>
    <row r="109" spans="2:23" ht="12.75">
      <c r="B109" s="53" t="s">
        <v>145</v>
      </c>
      <c r="C109" s="53" t="s">
        <v>198</v>
      </c>
      <c r="D109" s="65" t="s">
        <v>200</v>
      </c>
      <c r="E109" s="58" t="s">
        <v>298</v>
      </c>
      <c r="P109" s="12">
        <f t="shared" si="3"/>
        <v>0</v>
      </c>
      <c r="V109" s="14">
        <f t="shared" si="4"/>
        <v>0</v>
      </c>
      <c r="W109" s="33">
        <f t="shared" si="5"/>
        <v>0</v>
      </c>
    </row>
    <row r="110" spans="2:23" ht="12.75">
      <c r="B110" s="53" t="s">
        <v>146</v>
      </c>
      <c r="C110" s="53" t="s">
        <v>189</v>
      </c>
      <c r="D110" s="53" t="s">
        <v>211</v>
      </c>
      <c r="E110" s="53" t="s">
        <v>254</v>
      </c>
      <c r="P110" s="12">
        <f t="shared" si="3"/>
        <v>0</v>
      </c>
      <c r="V110" s="14">
        <f t="shared" si="4"/>
        <v>0</v>
      </c>
      <c r="W110" s="33">
        <f t="shared" si="5"/>
        <v>0</v>
      </c>
    </row>
    <row r="111" spans="2:23" ht="12.75">
      <c r="B111" s="53"/>
      <c r="E111" s="53"/>
      <c r="P111" s="12">
        <f t="shared" si="3"/>
        <v>0</v>
      </c>
      <c r="V111" s="14">
        <f t="shared" si="4"/>
        <v>0</v>
      </c>
      <c r="W111" s="33">
        <f t="shared" si="5"/>
        <v>0</v>
      </c>
    </row>
    <row r="112" spans="2:23" ht="12.75">
      <c r="B112" s="53"/>
      <c r="E112" s="53"/>
      <c r="P112" s="12">
        <f t="shared" si="3"/>
        <v>0</v>
      </c>
      <c r="V112" s="14">
        <f t="shared" si="4"/>
        <v>0</v>
      </c>
      <c r="W112" s="33">
        <f t="shared" si="5"/>
        <v>0</v>
      </c>
    </row>
    <row r="113" spans="2:23" ht="12.75">
      <c r="B113" s="53"/>
      <c r="E113" s="53"/>
      <c r="P113" s="12">
        <f t="shared" si="3"/>
        <v>0</v>
      </c>
      <c r="V113" s="14">
        <f t="shared" si="4"/>
        <v>0</v>
      </c>
      <c r="W113" s="33">
        <f t="shared" si="5"/>
        <v>0</v>
      </c>
    </row>
    <row r="114" spans="2:23" ht="12.75">
      <c r="B114" s="53"/>
      <c r="E114" s="53"/>
      <c r="P114" s="12">
        <f t="shared" si="3"/>
        <v>0</v>
      </c>
      <c r="V114" s="14">
        <f t="shared" si="4"/>
        <v>0</v>
      </c>
      <c r="W114" s="33">
        <f t="shared" si="5"/>
        <v>0</v>
      </c>
    </row>
    <row r="115" spans="2:23" ht="12.75">
      <c r="B115" s="53"/>
      <c r="E115" s="53"/>
      <c r="P115" s="12">
        <f t="shared" si="3"/>
        <v>0</v>
      </c>
      <c r="V115" s="14">
        <f t="shared" si="4"/>
        <v>0</v>
      </c>
      <c r="W115" s="33">
        <f t="shared" si="5"/>
        <v>0</v>
      </c>
    </row>
    <row r="116" spans="2:23" ht="12.75">
      <c r="B116" s="53"/>
      <c r="E116" s="53"/>
      <c r="P116" s="12">
        <f t="shared" si="3"/>
        <v>0</v>
      </c>
      <c r="V116" s="14">
        <f t="shared" si="4"/>
        <v>0</v>
      </c>
      <c r="W116" s="33">
        <f t="shared" si="5"/>
        <v>0</v>
      </c>
    </row>
    <row r="117" spans="2:23" ht="12.75">
      <c r="B117" s="53"/>
      <c r="E117" s="53"/>
      <c r="P117" s="12">
        <f t="shared" si="3"/>
        <v>0</v>
      </c>
      <c r="V117" s="14">
        <f t="shared" si="4"/>
        <v>0</v>
      </c>
      <c r="W117" s="33">
        <f t="shared" si="5"/>
        <v>0</v>
      </c>
    </row>
    <row r="118" spans="2:23" ht="12.75">
      <c r="B118" s="53"/>
      <c r="E118" s="53"/>
      <c r="P118" s="12">
        <f t="shared" si="3"/>
        <v>0</v>
      </c>
      <c r="V118" s="14">
        <f t="shared" si="4"/>
        <v>0</v>
      </c>
      <c r="W118" s="33">
        <f t="shared" si="5"/>
        <v>0</v>
      </c>
    </row>
    <row r="119" spans="2:23" ht="12.75">
      <c r="B119" s="53"/>
      <c r="E119" s="53"/>
      <c r="P119" s="12">
        <f t="shared" si="3"/>
        <v>0</v>
      </c>
      <c r="V119" s="14">
        <f t="shared" si="4"/>
        <v>0</v>
      </c>
      <c r="W119" s="33">
        <f t="shared" si="5"/>
        <v>0</v>
      </c>
    </row>
    <row r="120" spans="2:23" ht="12.75">
      <c r="B120" s="53"/>
      <c r="E120" s="53"/>
      <c r="P120" s="12">
        <f t="shared" si="3"/>
        <v>0</v>
      </c>
      <c r="V120" s="14">
        <f t="shared" si="4"/>
        <v>0</v>
      </c>
      <c r="W120" s="33">
        <f t="shared" si="5"/>
        <v>0</v>
      </c>
    </row>
    <row r="121" spans="2:23" ht="12.75">
      <c r="B121" s="53"/>
      <c r="E121" s="53"/>
      <c r="P121" s="12">
        <f t="shared" si="3"/>
        <v>0</v>
      </c>
      <c r="V121" s="14">
        <f t="shared" si="4"/>
        <v>0</v>
      </c>
      <c r="W121" s="33">
        <f t="shared" si="5"/>
        <v>0</v>
      </c>
    </row>
    <row r="122" spans="2:23" ht="12.75">
      <c r="B122" s="53"/>
      <c r="E122" s="53"/>
      <c r="P122" s="12">
        <f t="shared" si="3"/>
        <v>0</v>
      </c>
      <c r="V122" s="14">
        <f t="shared" si="4"/>
        <v>0</v>
      </c>
      <c r="W122" s="33">
        <f t="shared" si="5"/>
        <v>0</v>
      </c>
    </row>
    <row r="123" spans="2:23" ht="12.75">
      <c r="B123" s="53"/>
      <c r="E123" s="53"/>
      <c r="P123" s="12">
        <f t="shared" si="3"/>
        <v>0</v>
      </c>
      <c r="V123" s="14">
        <f t="shared" si="4"/>
        <v>0</v>
      </c>
      <c r="W123" s="33">
        <f t="shared" si="5"/>
        <v>0</v>
      </c>
    </row>
    <row r="124" spans="2:23" ht="12.75">
      <c r="B124" s="53"/>
      <c r="E124" s="53"/>
      <c r="P124" s="12">
        <f t="shared" si="3"/>
        <v>0</v>
      </c>
      <c r="V124" s="14">
        <f t="shared" si="4"/>
        <v>0</v>
      </c>
      <c r="W124" s="33">
        <f t="shared" si="5"/>
        <v>0</v>
      </c>
    </row>
    <row r="125" spans="2:23" ht="12.75">
      <c r="B125" s="53"/>
      <c r="E125" s="53"/>
      <c r="P125" s="12">
        <f t="shared" si="3"/>
        <v>0</v>
      </c>
      <c r="V125" s="14">
        <f t="shared" si="4"/>
        <v>0</v>
      </c>
      <c r="W125" s="33">
        <f t="shared" si="5"/>
        <v>0</v>
      </c>
    </row>
    <row r="126" spans="2:23" ht="12.75">
      <c r="B126" s="53"/>
      <c r="E126" s="53"/>
      <c r="P126" s="12">
        <f t="shared" si="3"/>
        <v>0</v>
      </c>
      <c r="W126" s="33">
        <f t="shared" si="5"/>
        <v>0</v>
      </c>
    </row>
    <row r="127" spans="2:23" ht="12.75">
      <c r="B127" s="53"/>
      <c r="E127" s="53"/>
      <c r="P127" s="12">
        <f t="shared" si="3"/>
        <v>0</v>
      </c>
      <c r="W127" s="33">
        <f t="shared" si="5"/>
        <v>0</v>
      </c>
    </row>
    <row r="128" spans="2:23" ht="12.75">
      <c r="B128" s="53"/>
      <c r="E128" s="53"/>
      <c r="P128" s="12">
        <f t="shared" si="3"/>
        <v>0</v>
      </c>
      <c r="W128" s="33">
        <f t="shared" si="5"/>
        <v>0</v>
      </c>
    </row>
    <row r="129" spans="2:23" ht="12.75">
      <c r="B129" s="53"/>
      <c r="E129" s="53"/>
      <c r="P129" s="12">
        <f t="shared" si="3"/>
        <v>0</v>
      </c>
      <c r="W129" s="33">
        <f t="shared" si="5"/>
        <v>0</v>
      </c>
    </row>
    <row r="130" spans="2:23" ht="12.75">
      <c r="B130" s="53"/>
      <c r="E130" s="53"/>
      <c r="P130" s="12">
        <f t="shared" si="3"/>
        <v>0</v>
      </c>
      <c r="W130" s="33">
        <f t="shared" si="5"/>
        <v>0</v>
      </c>
    </row>
    <row r="131" spans="2:23" ht="12.75">
      <c r="B131" s="53"/>
      <c r="E131" s="53"/>
      <c r="P131" s="12">
        <f t="shared" si="3"/>
        <v>0</v>
      </c>
      <c r="W131" s="33">
        <f t="shared" si="5"/>
        <v>0</v>
      </c>
    </row>
    <row r="132" spans="2:23" ht="12.75">
      <c r="B132" s="53"/>
      <c r="E132" s="53"/>
      <c r="P132" s="12">
        <f aca="true" t="shared" si="6" ref="P132:P170">SUM(F132:O132)</f>
        <v>0</v>
      </c>
      <c r="W132" s="33">
        <f>SUM(V132,P132)</f>
        <v>0</v>
      </c>
    </row>
    <row r="133" spans="2:23" ht="12.75">
      <c r="B133" s="53"/>
      <c r="E133" s="53"/>
      <c r="P133" s="12">
        <f t="shared" si="6"/>
        <v>0</v>
      </c>
      <c r="W133" s="33">
        <f>SUM(V133,P133)</f>
        <v>0</v>
      </c>
    </row>
    <row r="134" spans="2:23" ht="12.75">
      <c r="B134" s="53"/>
      <c r="E134" s="53"/>
      <c r="P134" s="12">
        <f t="shared" si="6"/>
        <v>0</v>
      </c>
      <c r="W134" s="33">
        <f>SUM(V134,P134)</f>
        <v>0</v>
      </c>
    </row>
    <row r="135" spans="2:23" ht="12.75">
      <c r="B135" s="53"/>
      <c r="E135" s="53"/>
      <c r="P135" s="12">
        <f t="shared" si="6"/>
        <v>0</v>
      </c>
      <c r="W135" s="33">
        <f>SUM(V135,P135)</f>
        <v>0</v>
      </c>
    </row>
    <row r="136" spans="2:16" ht="12.75">
      <c r="B136" s="53"/>
      <c r="E136" s="53"/>
      <c r="P136" s="12">
        <f t="shared" si="6"/>
        <v>0</v>
      </c>
    </row>
    <row r="137" spans="2:16" ht="12.75">
      <c r="B137" s="53"/>
      <c r="E137" s="53"/>
      <c r="P137" s="12">
        <f t="shared" si="6"/>
        <v>0</v>
      </c>
    </row>
    <row r="138" spans="2:16" ht="12.75">
      <c r="B138" s="53"/>
      <c r="E138" s="53"/>
      <c r="P138" s="12">
        <f t="shared" si="6"/>
        <v>0</v>
      </c>
    </row>
    <row r="139" spans="2:16" ht="12.75">
      <c r="B139" s="53"/>
      <c r="E139" s="53"/>
      <c r="P139" s="12">
        <f t="shared" si="6"/>
        <v>0</v>
      </c>
    </row>
    <row r="140" spans="2:16" ht="12.75">
      <c r="B140" s="53"/>
      <c r="E140" s="53"/>
      <c r="P140" s="12">
        <f t="shared" si="6"/>
        <v>0</v>
      </c>
    </row>
    <row r="141" spans="5:16" ht="12.75">
      <c r="E141" s="53"/>
      <c r="P141" s="12">
        <f t="shared" si="6"/>
        <v>0</v>
      </c>
    </row>
    <row r="142" spans="5:16" ht="12.75">
      <c r="E142" s="53"/>
      <c r="P142" s="12">
        <f t="shared" si="6"/>
        <v>0</v>
      </c>
    </row>
    <row r="143" spans="5:16" ht="12.75">
      <c r="E143" s="53"/>
      <c r="P143" s="12">
        <f t="shared" si="6"/>
        <v>0</v>
      </c>
    </row>
    <row r="144" spans="5:16" ht="12.75">
      <c r="E144" s="53"/>
      <c r="P144" s="12">
        <f t="shared" si="6"/>
        <v>0</v>
      </c>
    </row>
    <row r="145" ht="12.75">
      <c r="P145" s="12">
        <f t="shared" si="6"/>
        <v>0</v>
      </c>
    </row>
    <row r="146" ht="12.75">
      <c r="P146" s="12">
        <f t="shared" si="6"/>
        <v>0</v>
      </c>
    </row>
    <row r="147" ht="12.75">
      <c r="P147" s="12">
        <f t="shared" si="6"/>
        <v>0</v>
      </c>
    </row>
    <row r="148" ht="12.75">
      <c r="P148" s="12">
        <f t="shared" si="6"/>
        <v>0</v>
      </c>
    </row>
    <row r="149" ht="12.75">
      <c r="P149" s="12">
        <f t="shared" si="6"/>
        <v>0</v>
      </c>
    </row>
    <row r="150" ht="12.75">
      <c r="P150" s="12">
        <f t="shared" si="6"/>
        <v>0</v>
      </c>
    </row>
    <row r="151" ht="12.75">
      <c r="P151" s="12">
        <f t="shared" si="6"/>
        <v>0</v>
      </c>
    </row>
    <row r="152" ht="12.75">
      <c r="P152" s="12">
        <f t="shared" si="6"/>
        <v>0</v>
      </c>
    </row>
    <row r="153" ht="12.75">
      <c r="P153" s="12">
        <f t="shared" si="6"/>
        <v>0</v>
      </c>
    </row>
    <row r="154" ht="12.75">
      <c r="P154" s="12">
        <f t="shared" si="6"/>
        <v>0</v>
      </c>
    </row>
    <row r="155" ht="12.75">
      <c r="P155" s="12">
        <f t="shared" si="6"/>
        <v>0</v>
      </c>
    </row>
    <row r="156" ht="12.75">
      <c r="P156" s="12">
        <f t="shared" si="6"/>
        <v>0</v>
      </c>
    </row>
    <row r="157" ht="12.75">
      <c r="P157" s="12">
        <f t="shared" si="6"/>
        <v>0</v>
      </c>
    </row>
    <row r="158" ht="12.75">
      <c r="P158" s="12">
        <f t="shared" si="6"/>
        <v>0</v>
      </c>
    </row>
    <row r="159" ht="12.75">
      <c r="P159" s="12">
        <f t="shared" si="6"/>
        <v>0</v>
      </c>
    </row>
    <row r="160" ht="12.75">
      <c r="P160" s="12">
        <f t="shared" si="6"/>
        <v>0</v>
      </c>
    </row>
    <row r="161" ht="12.75">
      <c r="P161" s="12">
        <f t="shared" si="6"/>
        <v>0</v>
      </c>
    </row>
    <row r="162" ht="12.75">
      <c r="P162" s="12">
        <f t="shared" si="6"/>
        <v>0</v>
      </c>
    </row>
    <row r="163" ht="12.75">
      <c r="P163" s="12">
        <f t="shared" si="6"/>
        <v>0</v>
      </c>
    </row>
    <row r="164" ht="12.75">
      <c r="P164" s="12">
        <f t="shared" si="6"/>
        <v>0</v>
      </c>
    </row>
    <row r="165" ht="12.75">
      <c r="P165" s="12">
        <f t="shared" si="6"/>
        <v>0</v>
      </c>
    </row>
    <row r="166" ht="12.75">
      <c r="P166" s="12">
        <f t="shared" si="6"/>
        <v>0</v>
      </c>
    </row>
    <row r="167" ht="12.75">
      <c r="P167" s="12">
        <f t="shared" si="6"/>
        <v>0</v>
      </c>
    </row>
    <row r="168" ht="12.75">
      <c r="P168" s="12">
        <f t="shared" si="6"/>
        <v>0</v>
      </c>
    </row>
    <row r="169" ht="12.75">
      <c r="P169" s="12">
        <f t="shared" si="6"/>
        <v>0</v>
      </c>
    </row>
    <row r="170" ht="12.75">
      <c r="P170" s="12">
        <f t="shared" si="6"/>
        <v>0</v>
      </c>
    </row>
  </sheetData>
  <sheetProtection/>
  <autoFilter ref="A1:Z170"/>
  <hyperlinks>
    <hyperlink ref="E109" r:id="rId1" display="http://appsrv2edc:8800/ReportServer?http%3a%2f%2fedcportal.ypepth.gr%2fedc%2fDataSourcesModels%2fWorker.smdl&amp;rs%3aStoredParametersID=yxnwyp45lxafxvjbogdnxven&amp;rs%3aEntityID=G2c1ce216-6aff-43bf-93ba-7154c55c096d&amp;rs%3aDrillType=Detail&amp;rs%3aCommand=Drillthrough&amp;rs%3aParameterLanguage=en-US&amp;rc%3aParameters=Collapsed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163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3.421875" style="2" customWidth="1"/>
    <col min="2" max="2" width="26.00390625" style="7" customWidth="1"/>
    <col min="3" max="3" width="8.00390625" style="8" customWidth="1"/>
    <col min="4" max="4" width="7.140625" style="8" customWidth="1"/>
    <col min="5" max="5" width="9.28125" style="30" customWidth="1"/>
    <col min="6" max="6" width="4.57421875" style="2" customWidth="1"/>
    <col min="7" max="7" width="5.57421875" style="2" customWidth="1"/>
    <col min="8" max="8" width="5.8515625" style="2" customWidth="1"/>
    <col min="9" max="9" width="4.28125" style="2" customWidth="1"/>
    <col min="10" max="10" width="5.140625" style="2" customWidth="1"/>
    <col min="11" max="11" width="5.421875" style="10" customWidth="1"/>
    <col min="12" max="13" width="5.28125" style="2" customWidth="1"/>
    <col min="14" max="14" width="5.00390625" style="2" customWidth="1"/>
    <col min="15" max="15" width="5.8515625" style="2" customWidth="1"/>
    <col min="16" max="16" width="6.140625" style="10" customWidth="1"/>
    <col min="17" max="17" width="6.00390625" style="10" customWidth="1"/>
    <col min="18" max="18" width="8.28125" style="2" customWidth="1"/>
    <col min="19" max="19" width="7.28125" style="2" customWidth="1"/>
    <col min="20" max="20" width="5.421875" style="83" customWidth="1"/>
    <col min="21" max="21" width="4.8515625" style="2" customWidth="1"/>
    <col min="22" max="22" width="7.8515625" style="11" customWidth="1"/>
    <col min="23" max="23" width="11.140625" style="11" customWidth="1"/>
    <col min="24" max="24" width="15.28125" style="8" customWidth="1"/>
    <col min="25" max="25" width="13.7109375" style="8" customWidth="1"/>
    <col min="26" max="16384" width="9.140625" style="1" customWidth="1"/>
  </cols>
  <sheetData>
    <row r="1" spans="1:25" s="3" customFormat="1" ht="90" customHeight="1">
      <c r="A1" s="99" t="s">
        <v>13</v>
      </c>
      <c r="B1" s="100" t="s">
        <v>20</v>
      </c>
      <c r="C1" s="101" t="s">
        <v>19</v>
      </c>
      <c r="D1" s="101" t="s">
        <v>21</v>
      </c>
      <c r="E1" s="102" t="s">
        <v>25</v>
      </c>
      <c r="F1" s="103" t="s">
        <v>0</v>
      </c>
      <c r="G1" s="103" t="s">
        <v>1</v>
      </c>
      <c r="H1" s="103" t="s">
        <v>2</v>
      </c>
      <c r="I1" s="103" t="s">
        <v>3</v>
      </c>
      <c r="J1" s="103" t="s">
        <v>4</v>
      </c>
      <c r="K1" s="103" t="s">
        <v>5</v>
      </c>
      <c r="L1" s="103" t="s">
        <v>6</v>
      </c>
      <c r="M1" s="103" t="s">
        <v>11</v>
      </c>
      <c r="N1" s="103" t="s">
        <v>7</v>
      </c>
      <c r="O1" s="103" t="s">
        <v>12</v>
      </c>
      <c r="P1" s="104" t="s">
        <v>8</v>
      </c>
      <c r="Q1" s="105" t="s">
        <v>10</v>
      </c>
      <c r="R1" s="106" t="s">
        <v>15</v>
      </c>
      <c r="S1" s="106" t="s">
        <v>17</v>
      </c>
      <c r="T1" s="107" t="s">
        <v>14</v>
      </c>
      <c r="U1" s="106" t="s">
        <v>16</v>
      </c>
      <c r="V1" s="106" t="s">
        <v>9</v>
      </c>
      <c r="W1" s="108" t="s">
        <v>18</v>
      </c>
      <c r="X1" s="109" t="s">
        <v>26</v>
      </c>
      <c r="Y1" s="109" t="s">
        <v>444</v>
      </c>
    </row>
    <row r="2" spans="1:25" ht="48.75" customHeight="1">
      <c r="A2" s="4">
        <v>1</v>
      </c>
      <c r="B2" s="15" t="s">
        <v>433</v>
      </c>
      <c r="C2" s="6"/>
      <c r="D2" s="6" t="s">
        <v>327</v>
      </c>
      <c r="E2" s="16"/>
      <c r="F2" s="4"/>
      <c r="G2" s="4">
        <v>2.5</v>
      </c>
      <c r="H2" s="4"/>
      <c r="I2" s="4"/>
      <c r="J2" s="4"/>
      <c r="K2" s="9">
        <v>0.5</v>
      </c>
      <c r="L2" s="4">
        <v>1</v>
      </c>
      <c r="M2" s="4"/>
      <c r="N2" s="4"/>
      <c r="O2" s="4"/>
      <c r="P2" s="12">
        <f>IF(SUM(F2,G2)&gt;4,SUM(4,SUM(H2:O2)),SUM(F2:O2))</f>
        <v>4</v>
      </c>
      <c r="Q2" s="9">
        <v>11</v>
      </c>
      <c r="R2" s="4">
        <v>2</v>
      </c>
      <c r="S2" s="9"/>
      <c r="T2" s="79"/>
      <c r="U2" s="4"/>
      <c r="V2" s="85">
        <f aca="true" t="shared" si="0" ref="V2:V65">IF(SUM(R2,S2)&gt;2,SUM(2,Q2,U2),SUM(Q2:U2))</f>
        <v>13</v>
      </c>
      <c r="W2" s="86">
        <f aca="true" t="shared" si="1" ref="W2:W65">SUM(V2,P2)</f>
        <v>17</v>
      </c>
      <c r="X2" s="95" t="s">
        <v>235</v>
      </c>
      <c r="Y2" s="96" t="s">
        <v>26</v>
      </c>
    </row>
    <row r="3" spans="1:25" ht="29.25" customHeight="1">
      <c r="A3" s="4">
        <v>2</v>
      </c>
      <c r="B3" s="15" t="s">
        <v>433</v>
      </c>
      <c r="C3" s="6"/>
      <c r="D3" s="6" t="s">
        <v>327</v>
      </c>
      <c r="E3" s="16"/>
      <c r="F3" s="4"/>
      <c r="G3" s="4">
        <v>2.5</v>
      </c>
      <c r="H3" s="4"/>
      <c r="I3" s="4"/>
      <c r="J3" s="4"/>
      <c r="K3" s="9">
        <v>0.5</v>
      </c>
      <c r="L3" s="4">
        <v>1</v>
      </c>
      <c r="M3" s="4"/>
      <c r="N3" s="4"/>
      <c r="O3" s="4"/>
      <c r="P3" s="12">
        <f>IF(SUM(F3,G3)&gt;4,SUM(4,SUM(H3:O3)),SUM(F3:O3))</f>
        <v>4</v>
      </c>
      <c r="Q3" s="9">
        <v>11</v>
      </c>
      <c r="R3" s="4">
        <v>2</v>
      </c>
      <c r="S3" s="9"/>
      <c r="T3" s="79"/>
      <c r="U3" s="4"/>
      <c r="V3" s="85">
        <f t="shared" si="0"/>
        <v>13</v>
      </c>
      <c r="W3" s="86">
        <f t="shared" si="1"/>
        <v>17</v>
      </c>
      <c r="X3" s="96" t="s">
        <v>334</v>
      </c>
      <c r="Y3" s="96" t="s">
        <v>27</v>
      </c>
    </row>
    <row r="4" spans="1:25" ht="21.75" customHeight="1">
      <c r="A4" s="4">
        <v>3</v>
      </c>
      <c r="B4" s="15" t="s">
        <v>433</v>
      </c>
      <c r="C4" s="6"/>
      <c r="D4" s="6" t="s">
        <v>327</v>
      </c>
      <c r="E4" s="16"/>
      <c r="F4" s="4"/>
      <c r="G4" s="4">
        <v>2.5</v>
      </c>
      <c r="H4" s="4"/>
      <c r="I4" s="4"/>
      <c r="J4" s="4"/>
      <c r="K4" s="9">
        <v>0.5</v>
      </c>
      <c r="L4" s="4">
        <v>1</v>
      </c>
      <c r="M4" s="4"/>
      <c r="N4" s="4"/>
      <c r="O4" s="4"/>
      <c r="P4" s="12">
        <f>IF(SUM(F4,G4)&gt;4,SUM(4,SUM(H4:O4)),SUM(F4:O4))</f>
        <v>4</v>
      </c>
      <c r="Q4" s="9">
        <v>11</v>
      </c>
      <c r="R4" s="4">
        <v>2</v>
      </c>
      <c r="S4" s="9"/>
      <c r="T4" s="79"/>
      <c r="U4" s="4"/>
      <c r="V4" s="85">
        <f t="shared" si="0"/>
        <v>13</v>
      </c>
      <c r="W4" s="86">
        <f t="shared" si="1"/>
        <v>17</v>
      </c>
      <c r="X4" s="96" t="s">
        <v>220</v>
      </c>
      <c r="Y4" s="96" t="s">
        <v>28</v>
      </c>
    </row>
    <row r="5" spans="1:25" ht="21.75" customHeight="1">
      <c r="A5" s="4">
        <v>4</v>
      </c>
      <c r="B5" s="15" t="s">
        <v>326</v>
      </c>
      <c r="C5" s="6"/>
      <c r="D5" s="6" t="s">
        <v>327</v>
      </c>
      <c r="E5" s="29"/>
      <c r="F5" s="4"/>
      <c r="G5" s="9">
        <v>2.5</v>
      </c>
      <c r="H5" s="4"/>
      <c r="I5" s="4"/>
      <c r="J5" s="9"/>
      <c r="K5" s="9">
        <v>0.5</v>
      </c>
      <c r="L5" s="4"/>
      <c r="M5" s="9"/>
      <c r="N5" s="9"/>
      <c r="O5" s="4"/>
      <c r="P5" s="12">
        <f>SUM(F5:O5)</f>
        <v>3</v>
      </c>
      <c r="Q5" s="9">
        <v>11</v>
      </c>
      <c r="R5" s="13">
        <v>2</v>
      </c>
      <c r="S5" s="13">
        <v>1</v>
      </c>
      <c r="T5" s="79"/>
      <c r="U5" s="4"/>
      <c r="V5" s="85">
        <f t="shared" si="0"/>
        <v>13</v>
      </c>
      <c r="W5" s="86">
        <f t="shared" si="1"/>
        <v>16</v>
      </c>
      <c r="X5" s="95" t="s">
        <v>226</v>
      </c>
      <c r="Y5" s="96" t="s">
        <v>26</v>
      </c>
    </row>
    <row r="6" spans="1:25" ht="21.75" customHeight="1">
      <c r="A6" s="4">
        <v>5</v>
      </c>
      <c r="B6" s="15" t="s">
        <v>355</v>
      </c>
      <c r="C6" s="6"/>
      <c r="D6" s="6" t="s">
        <v>356</v>
      </c>
      <c r="E6" s="16"/>
      <c r="F6" s="4"/>
      <c r="G6" s="4">
        <v>2.5</v>
      </c>
      <c r="H6" s="4"/>
      <c r="I6" s="4"/>
      <c r="J6" s="4"/>
      <c r="K6" s="9">
        <v>0.5</v>
      </c>
      <c r="L6" s="4"/>
      <c r="M6" s="9"/>
      <c r="N6" s="4"/>
      <c r="O6" s="4"/>
      <c r="P6" s="12">
        <f>IF(SUM(F6,G6)&gt;4,SUM(4,SUM(H6:O6)),SUM(F6:O6))</f>
        <v>3</v>
      </c>
      <c r="Q6" s="9">
        <v>11</v>
      </c>
      <c r="R6" s="9">
        <v>2</v>
      </c>
      <c r="S6" s="9"/>
      <c r="T6" s="79"/>
      <c r="U6" s="4"/>
      <c r="V6" s="85">
        <f t="shared" si="0"/>
        <v>13</v>
      </c>
      <c r="W6" s="86">
        <f t="shared" si="1"/>
        <v>16</v>
      </c>
      <c r="X6" s="95" t="s">
        <v>234</v>
      </c>
      <c r="Y6" s="96" t="s">
        <v>26</v>
      </c>
    </row>
    <row r="7" spans="1:25" ht="21.75" customHeight="1">
      <c r="A7" s="4">
        <v>6</v>
      </c>
      <c r="B7" s="15" t="s">
        <v>424</v>
      </c>
      <c r="C7" s="6"/>
      <c r="D7" s="6" t="s">
        <v>211</v>
      </c>
      <c r="E7" s="16"/>
      <c r="F7" s="4"/>
      <c r="G7" s="4">
        <v>2.5</v>
      </c>
      <c r="H7" s="4"/>
      <c r="I7" s="4"/>
      <c r="J7" s="4"/>
      <c r="K7" s="9">
        <v>0.5</v>
      </c>
      <c r="L7" s="4"/>
      <c r="M7" s="4"/>
      <c r="N7" s="4"/>
      <c r="O7" s="4"/>
      <c r="P7" s="12">
        <f>IF(SUM(F7,G7)&gt;4,SUM(4,SUM(H7:O7)),SUM(F7:O7))</f>
        <v>3</v>
      </c>
      <c r="Q7" s="9">
        <v>11</v>
      </c>
      <c r="R7" s="9">
        <v>2</v>
      </c>
      <c r="S7" s="4">
        <v>0.125</v>
      </c>
      <c r="T7" s="79"/>
      <c r="U7" s="4"/>
      <c r="V7" s="85">
        <f t="shared" si="0"/>
        <v>13</v>
      </c>
      <c r="W7" s="86">
        <f t="shared" si="1"/>
        <v>16</v>
      </c>
      <c r="X7" s="95" t="s">
        <v>425</v>
      </c>
      <c r="Y7" s="96" t="s">
        <v>26</v>
      </c>
    </row>
    <row r="8" spans="1:25" ht="21.75" customHeight="1">
      <c r="A8" s="4">
        <v>7</v>
      </c>
      <c r="B8" s="15" t="s">
        <v>335</v>
      </c>
      <c r="C8" s="6"/>
      <c r="D8" s="6" t="s">
        <v>327</v>
      </c>
      <c r="E8" s="32"/>
      <c r="F8" s="4">
        <v>4</v>
      </c>
      <c r="G8" s="9"/>
      <c r="H8" s="4"/>
      <c r="I8" s="4"/>
      <c r="J8" s="4"/>
      <c r="K8" s="9">
        <v>0.5</v>
      </c>
      <c r="L8" s="4"/>
      <c r="M8" s="9"/>
      <c r="N8" s="4"/>
      <c r="O8" s="4"/>
      <c r="P8" s="12">
        <f>IF(SUM(F8,G8)&gt;4,SUM(4,SUM(H8:O8)),SUM(F8:O8))</f>
        <v>4.5</v>
      </c>
      <c r="Q8" s="9">
        <v>11</v>
      </c>
      <c r="R8" s="9">
        <v>0.375</v>
      </c>
      <c r="S8" s="4"/>
      <c r="T8" s="79"/>
      <c r="U8" s="4"/>
      <c r="V8" s="85">
        <f t="shared" si="0"/>
        <v>11.375</v>
      </c>
      <c r="W8" s="86">
        <f t="shared" si="1"/>
        <v>15.875</v>
      </c>
      <c r="X8" s="95" t="s">
        <v>336</v>
      </c>
      <c r="Y8" s="96" t="s">
        <v>26</v>
      </c>
    </row>
    <row r="9" spans="1:25" ht="21.75" customHeight="1">
      <c r="A9" s="4">
        <v>8</v>
      </c>
      <c r="B9" s="15" t="s">
        <v>386</v>
      </c>
      <c r="C9" s="6"/>
      <c r="D9" s="6" t="s">
        <v>327</v>
      </c>
      <c r="E9" s="16"/>
      <c r="F9" s="4"/>
      <c r="G9" s="4">
        <v>2.5</v>
      </c>
      <c r="H9" s="4"/>
      <c r="I9" s="4"/>
      <c r="J9" s="9"/>
      <c r="K9" s="9"/>
      <c r="L9" s="4"/>
      <c r="M9" s="4"/>
      <c r="N9" s="4"/>
      <c r="O9" s="4"/>
      <c r="P9" s="12">
        <f>IF(SUM(F9,G9)&gt;4,SUM(4,SUM(H9:O9)),SUM(F9:O9))</f>
        <v>2.5</v>
      </c>
      <c r="Q9" s="9">
        <v>11</v>
      </c>
      <c r="R9" s="13">
        <v>2</v>
      </c>
      <c r="S9" s="13"/>
      <c r="T9" s="79"/>
      <c r="U9" s="4"/>
      <c r="V9" s="85">
        <f t="shared" si="0"/>
        <v>13</v>
      </c>
      <c r="W9" s="86">
        <f t="shared" si="1"/>
        <v>15.5</v>
      </c>
      <c r="X9" s="95" t="s">
        <v>362</v>
      </c>
      <c r="Y9" s="96" t="s">
        <v>26</v>
      </c>
    </row>
    <row r="10" spans="1:25" ht="21.75" customHeight="1">
      <c r="A10" s="4">
        <v>9</v>
      </c>
      <c r="B10" s="15" t="s">
        <v>400</v>
      </c>
      <c r="C10" s="6"/>
      <c r="D10" s="6" t="s">
        <v>327</v>
      </c>
      <c r="E10" s="16"/>
      <c r="F10" s="4"/>
      <c r="G10" s="4"/>
      <c r="H10" s="4">
        <v>2</v>
      </c>
      <c r="I10" s="4"/>
      <c r="J10" s="4"/>
      <c r="K10" s="9">
        <v>0.5</v>
      </c>
      <c r="L10" s="4"/>
      <c r="M10" s="9"/>
      <c r="N10" s="4"/>
      <c r="O10" s="4"/>
      <c r="P10" s="12">
        <f>IF(SUM(F10,G10)&gt;4,SUM(4,SUM(H10:O10)),SUM(F10:O10))</f>
        <v>2.5</v>
      </c>
      <c r="Q10" s="9">
        <v>11</v>
      </c>
      <c r="R10" s="9">
        <v>2</v>
      </c>
      <c r="S10" s="4"/>
      <c r="T10" s="79"/>
      <c r="U10" s="4"/>
      <c r="V10" s="85">
        <f t="shared" si="0"/>
        <v>13</v>
      </c>
      <c r="W10" s="86">
        <f t="shared" si="1"/>
        <v>15.5</v>
      </c>
      <c r="X10" s="95" t="s">
        <v>401</v>
      </c>
      <c r="Y10" s="96" t="s">
        <v>26</v>
      </c>
    </row>
    <row r="11" spans="1:25" ht="21.75" customHeight="1">
      <c r="A11" s="4">
        <v>10</v>
      </c>
      <c r="B11" s="15" t="s">
        <v>320</v>
      </c>
      <c r="C11" s="6"/>
      <c r="D11" s="6" t="s">
        <v>321</v>
      </c>
      <c r="E11" s="29"/>
      <c r="F11" s="4"/>
      <c r="G11" s="9">
        <v>2.5</v>
      </c>
      <c r="H11" s="4"/>
      <c r="I11" s="4"/>
      <c r="J11" s="4"/>
      <c r="K11" s="9">
        <v>0.5</v>
      </c>
      <c r="L11" s="4"/>
      <c r="M11" s="4"/>
      <c r="N11" s="4"/>
      <c r="O11" s="4"/>
      <c r="P11" s="12">
        <f>SUM(F11:O11)</f>
        <v>3</v>
      </c>
      <c r="Q11" s="9">
        <v>11</v>
      </c>
      <c r="R11" s="9"/>
      <c r="S11" s="4">
        <v>0.875</v>
      </c>
      <c r="T11" s="79"/>
      <c r="U11" s="4"/>
      <c r="V11" s="85">
        <f t="shared" si="0"/>
        <v>11.875</v>
      </c>
      <c r="W11" s="86">
        <f t="shared" si="1"/>
        <v>14.875</v>
      </c>
      <c r="X11" s="95" t="s">
        <v>307</v>
      </c>
      <c r="Y11" s="96" t="s">
        <v>26</v>
      </c>
    </row>
    <row r="12" spans="1:25" ht="21.75" customHeight="1">
      <c r="A12" s="4">
        <v>11</v>
      </c>
      <c r="B12" s="15" t="s">
        <v>320</v>
      </c>
      <c r="C12" s="6"/>
      <c r="D12" s="6" t="s">
        <v>321</v>
      </c>
      <c r="E12" s="29"/>
      <c r="F12" s="4"/>
      <c r="G12" s="9">
        <v>2.5</v>
      </c>
      <c r="H12" s="4"/>
      <c r="I12" s="4"/>
      <c r="J12" s="4"/>
      <c r="K12" s="9">
        <v>0.5</v>
      </c>
      <c r="L12" s="4"/>
      <c r="M12" s="4"/>
      <c r="N12" s="4"/>
      <c r="O12" s="4"/>
      <c r="P12" s="12">
        <f>SUM(F12:O12)</f>
        <v>3</v>
      </c>
      <c r="Q12" s="9">
        <v>11</v>
      </c>
      <c r="R12" s="9"/>
      <c r="S12" s="4">
        <v>0.875</v>
      </c>
      <c r="T12" s="79"/>
      <c r="U12" s="4"/>
      <c r="V12" s="85">
        <f t="shared" si="0"/>
        <v>11.875</v>
      </c>
      <c r="W12" s="86">
        <f t="shared" si="1"/>
        <v>14.875</v>
      </c>
      <c r="X12" s="96" t="s">
        <v>306</v>
      </c>
      <c r="Y12" s="96" t="s">
        <v>27</v>
      </c>
    </row>
    <row r="13" spans="1:25" ht="21.75" customHeight="1">
      <c r="A13" s="4">
        <v>12</v>
      </c>
      <c r="B13" s="15" t="s">
        <v>320</v>
      </c>
      <c r="C13" s="6"/>
      <c r="D13" s="6" t="s">
        <v>321</v>
      </c>
      <c r="E13" s="29"/>
      <c r="F13" s="4"/>
      <c r="G13" s="9">
        <v>2.5</v>
      </c>
      <c r="H13" s="4"/>
      <c r="I13" s="4"/>
      <c r="J13" s="4"/>
      <c r="K13" s="9">
        <v>0.5</v>
      </c>
      <c r="L13" s="4"/>
      <c r="M13" s="4"/>
      <c r="N13" s="4"/>
      <c r="O13" s="4"/>
      <c r="P13" s="12">
        <f>SUM(F13:O13)</f>
        <v>3</v>
      </c>
      <c r="Q13" s="9">
        <v>11</v>
      </c>
      <c r="R13" s="9"/>
      <c r="S13" s="4">
        <v>0.875</v>
      </c>
      <c r="T13" s="79"/>
      <c r="U13" s="4"/>
      <c r="V13" s="85">
        <f t="shared" si="0"/>
        <v>11.875</v>
      </c>
      <c r="W13" s="86">
        <f t="shared" si="1"/>
        <v>14.875</v>
      </c>
      <c r="X13" s="96" t="s">
        <v>322</v>
      </c>
      <c r="Y13" s="96" t="s">
        <v>28</v>
      </c>
    </row>
    <row r="14" spans="1:25" ht="21.75" customHeight="1">
      <c r="A14" s="4">
        <v>13</v>
      </c>
      <c r="B14" s="15" t="s">
        <v>370</v>
      </c>
      <c r="C14" s="6"/>
      <c r="D14" s="6" t="s">
        <v>371</v>
      </c>
      <c r="E14" s="29"/>
      <c r="F14" s="4"/>
      <c r="G14" s="9"/>
      <c r="H14" s="4"/>
      <c r="I14" s="4"/>
      <c r="J14" s="4"/>
      <c r="K14" s="9">
        <v>0.5</v>
      </c>
      <c r="L14" s="9">
        <v>1</v>
      </c>
      <c r="M14" s="4"/>
      <c r="N14" s="4">
        <v>0.25</v>
      </c>
      <c r="O14" s="4"/>
      <c r="P14" s="12">
        <f>IF(SUM(F14,G14)&gt;4,SUM(4,SUM(H14:O14)),SUM(F14:O14))</f>
        <v>1.75</v>
      </c>
      <c r="Q14" s="9">
        <v>11</v>
      </c>
      <c r="R14" s="84">
        <v>1.875</v>
      </c>
      <c r="S14" s="84">
        <v>0.625</v>
      </c>
      <c r="T14" s="92"/>
      <c r="U14" s="93"/>
      <c r="V14" s="85">
        <f t="shared" si="0"/>
        <v>13</v>
      </c>
      <c r="W14" s="86">
        <f t="shared" si="1"/>
        <v>14.75</v>
      </c>
      <c r="X14" s="95" t="s">
        <v>240</v>
      </c>
      <c r="Y14" s="96" t="s">
        <v>26</v>
      </c>
    </row>
    <row r="15" spans="1:25" ht="21.75" customHeight="1">
      <c r="A15" s="4">
        <v>14</v>
      </c>
      <c r="B15" s="15" t="s">
        <v>308</v>
      </c>
      <c r="C15" s="6"/>
      <c r="D15" s="6" t="s">
        <v>309</v>
      </c>
      <c r="E15" s="29"/>
      <c r="F15" s="4"/>
      <c r="G15" s="9">
        <v>2.5</v>
      </c>
      <c r="H15" s="4"/>
      <c r="I15" s="4"/>
      <c r="J15" s="4"/>
      <c r="K15" s="9">
        <v>0.5</v>
      </c>
      <c r="L15" s="4"/>
      <c r="M15" s="9"/>
      <c r="N15" s="4"/>
      <c r="O15" s="4"/>
      <c r="P15" s="12">
        <f>SUM(F15:O15)</f>
        <v>3</v>
      </c>
      <c r="Q15" s="9">
        <v>11</v>
      </c>
      <c r="R15" s="9"/>
      <c r="S15" s="4"/>
      <c r="T15" s="79"/>
      <c r="U15" s="4"/>
      <c r="V15" s="85">
        <f t="shared" si="0"/>
        <v>11</v>
      </c>
      <c r="W15" s="86">
        <f t="shared" si="1"/>
        <v>14</v>
      </c>
      <c r="X15" s="95" t="s">
        <v>310</v>
      </c>
      <c r="Y15" s="96" t="s">
        <v>26</v>
      </c>
    </row>
    <row r="16" spans="1:25" ht="21.75" customHeight="1">
      <c r="A16" s="4">
        <v>15</v>
      </c>
      <c r="B16" s="15" t="s">
        <v>397</v>
      </c>
      <c r="C16" s="6"/>
      <c r="D16" s="6" t="s">
        <v>309</v>
      </c>
      <c r="E16" s="32"/>
      <c r="F16" s="4"/>
      <c r="G16" s="4"/>
      <c r="H16" s="4"/>
      <c r="I16" s="4"/>
      <c r="J16" s="4"/>
      <c r="K16" s="9">
        <v>0.5</v>
      </c>
      <c r="L16" s="4">
        <v>0.5</v>
      </c>
      <c r="M16" s="4"/>
      <c r="N16" s="4"/>
      <c r="O16" s="4"/>
      <c r="P16" s="12">
        <f aca="true" t="shared" si="2" ref="P16:P29">IF(SUM(F16,G16)&gt;4,SUM(4,SUM(H16:O16)),SUM(F16:O16))</f>
        <v>1</v>
      </c>
      <c r="Q16" s="9">
        <v>11</v>
      </c>
      <c r="R16" s="4">
        <v>2</v>
      </c>
      <c r="S16" s="9">
        <v>1</v>
      </c>
      <c r="T16" s="79"/>
      <c r="U16" s="4"/>
      <c r="V16" s="85">
        <f t="shared" si="0"/>
        <v>13</v>
      </c>
      <c r="W16" s="86">
        <f t="shared" si="1"/>
        <v>14</v>
      </c>
      <c r="X16" s="95" t="s">
        <v>227</v>
      </c>
      <c r="Y16" s="96" t="s">
        <v>26</v>
      </c>
    </row>
    <row r="17" spans="1:25" ht="21.75" customHeight="1">
      <c r="A17" s="4">
        <v>16</v>
      </c>
      <c r="B17" s="15" t="s">
        <v>397</v>
      </c>
      <c r="C17" s="6"/>
      <c r="D17" s="6" t="s">
        <v>309</v>
      </c>
      <c r="E17" s="32"/>
      <c r="F17" s="4"/>
      <c r="G17" s="4"/>
      <c r="H17" s="4"/>
      <c r="I17" s="4"/>
      <c r="J17" s="4"/>
      <c r="K17" s="9">
        <v>0.5</v>
      </c>
      <c r="L17" s="4">
        <v>0.5</v>
      </c>
      <c r="M17" s="4"/>
      <c r="N17" s="4"/>
      <c r="O17" s="4"/>
      <c r="P17" s="12">
        <f t="shared" si="2"/>
        <v>1</v>
      </c>
      <c r="Q17" s="9">
        <v>11</v>
      </c>
      <c r="R17" s="4">
        <v>2</v>
      </c>
      <c r="S17" s="9">
        <v>1</v>
      </c>
      <c r="T17" s="79"/>
      <c r="U17" s="4"/>
      <c r="V17" s="85">
        <f t="shared" si="0"/>
        <v>13</v>
      </c>
      <c r="W17" s="86">
        <f t="shared" si="1"/>
        <v>14</v>
      </c>
      <c r="X17" s="96" t="s">
        <v>363</v>
      </c>
      <c r="Y17" s="96" t="s">
        <v>27</v>
      </c>
    </row>
    <row r="18" spans="1:25" ht="21.75" customHeight="1">
      <c r="A18" s="4">
        <v>17</v>
      </c>
      <c r="B18" s="15" t="s">
        <v>434</v>
      </c>
      <c r="C18" s="6"/>
      <c r="D18" s="6" t="s">
        <v>435</v>
      </c>
      <c r="E18" s="16"/>
      <c r="F18" s="4"/>
      <c r="G18" s="4"/>
      <c r="H18" s="4"/>
      <c r="I18" s="4"/>
      <c r="J18" s="4"/>
      <c r="K18" s="9">
        <v>0.5</v>
      </c>
      <c r="L18" s="9">
        <v>1</v>
      </c>
      <c r="M18" s="4"/>
      <c r="N18" s="4">
        <v>0.25</v>
      </c>
      <c r="O18" s="4"/>
      <c r="P18" s="12">
        <f t="shared" si="2"/>
        <v>1.75</v>
      </c>
      <c r="Q18" s="9">
        <v>11</v>
      </c>
      <c r="R18" s="4">
        <v>0.375</v>
      </c>
      <c r="S18" s="13">
        <v>0.875</v>
      </c>
      <c r="T18" s="79"/>
      <c r="U18" s="4"/>
      <c r="V18" s="85">
        <f t="shared" si="0"/>
        <v>12.25</v>
      </c>
      <c r="W18" s="86">
        <f t="shared" si="1"/>
        <v>14</v>
      </c>
      <c r="X18" s="95" t="s">
        <v>254</v>
      </c>
      <c r="Y18" s="96" t="s">
        <v>26</v>
      </c>
    </row>
    <row r="19" spans="1:25" ht="21.75" customHeight="1">
      <c r="A19" s="4">
        <v>18</v>
      </c>
      <c r="B19" s="15" t="s">
        <v>390</v>
      </c>
      <c r="C19" s="6"/>
      <c r="D19" s="6" t="s">
        <v>24</v>
      </c>
      <c r="E19" s="32"/>
      <c r="F19" s="4"/>
      <c r="G19" s="4"/>
      <c r="H19" s="4"/>
      <c r="I19" s="4"/>
      <c r="J19" s="4"/>
      <c r="K19" s="9">
        <v>0.5</v>
      </c>
      <c r="L19" s="9">
        <v>0.5</v>
      </c>
      <c r="M19" s="4"/>
      <c r="N19" s="4"/>
      <c r="O19" s="4"/>
      <c r="P19" s="12">
        <f t="shared" si="2"/>
        <v>1</v>
      </c>
      <c r="Q19" s="9">
        <v>11</v>
      </c>
      <c r="R19" s="84">
        <v>1.875</v>
      </c>
      <c r="S19" s="13"/>
      <c r="T19" s="79"/>
      <c r="U19" s="4"/>
      <c r="V19" s="85">
        <f t="shared" si="0"/>
        <v>12.875</v>
      </c>
      <c r="W19" s="86">
        <f t="shared" si="1"/>
        <v>13.875</v>
      </c>
      <c r="X19" s="97" t="s">
        <v>391</v>
      </c>
      <c r="Y19" s="96" t="s">
        <v>26</v>
      </c>
    </row>
    <row r="20" spans="1:25" ht="21.75" customHeight="1">
      <c r="A20" s="4">
        <v>19</v>
      </c>
      <c r="B20" s="15" t="s">
        <v>390</v>
      </c>
      <c r="C20" s="6"/>
      <c r="D20" s="6" t="s">
        <v>24</v>
      </c>
      <c r="E20" s="32"/>
      <c r="F20" s="4"/>
      <c r="G20" s="4"/>
      <c r="H20" s="4"/>
      <c r="I20" s="4"/>
      <c r="J20" s="4"/>
      <c r="K20" s="9">
        <v>0.5</v>
      </c>
      <c r="L20" s="9">
        <v>0.5</v>
      </c>
      <c r="M20" s="4"/>
      <c r="N20" s="4"/>
      <c r="O20" s="4"/>
      <c r="P20" s="12">
        <f t="shared" si="2"/>
        <v>1</v>
      </c>
      <c r="Q20" s="9">
        <v>11</v>
      </c>
      <c r="R20" s="84">
        <v>1.875</v>
      </c>
      <c r="S20" s="13"/>
      <c r="T20" s="79"/>
      <c r="U20" s="4"/>
      <c r="V20" s="85">
        <f t="shared" si="0"/>
        <v>12.875</v>
      </c>
      <c r="W20" s="86">
        <f t="shared" si="1"/>
        <v>13.875</v>
      </c>
      <c r="X20" s="96" t="s">
        <v>336</v>
      </c>
      <c r="Y20" s="96" t="s">
        <v>27</v>
      </c>
    </row>
    <row r="21" spans="1:25" ht="21.75" customHeight="1">
      <c r="A21" s="4">
        <v>20</v>
      </c>
      <c r="B21" s="15" t="s">
        <v>390</v>
      </c>
      <c r="C21" s="6"/>
      <c r="D21" s="6" t="s">
        <v>24</v>
      </c>
      <c r="E21" s="32"/>
      <c r="F21" s="4"/>
      <c r="G21" s="4"/>
      <c r="H21" s="4"/>
      <c r="I21" s="4"/>
      <c r="J21" s="4"/>
      <c r="K21" s="9">
        <v>0.5</v>
      </c>
      <c r="L21" s="9">
        <v>0.5</v>
      </c>
      <c r="M21" s="4"/>
      <c r="N21" s="4"/>
      <c r="O21" s="4"/>
      <c r="P21" s="12">
        <f t="shared" si="2"/>
        <v>1</v>
      </c>
      <c r="Q21" s="9">
        <v>11</v>
      </c>
      <c r="R21" s="84">
        <v>1.875</v>
      </c>
      <c r="S21" s="13"/>
      <c r="T21" s="79"/>
      <c r="U21" s="4"/>
      <c r="V21" s="85">
        <f t="shared" si="0"/>
        <v>12.875</v>
      </c>
      <c r="W21" s="86">
        <f t="shared" si="1"/>
        <v>13.875</v>
      </c>
      <c r="X21" s="96" t="s">
        <v>392</v>
      </c>
      <c r="Y21" s="96" t="s">
        <v>28</v>
      </c>
    </row>
    <row r="22" spans="1:25" ht="21.75" customHeight="1">
      <c r="A22" s="4">
        <v>21</v>
      </c>
      <c r="B22" s="15" t="s">
        <v>419</v>
      </c>
      <c r="C22" s="6"/>
      <c r="D22" s="6" t="s">
        <v>309</v>
      </c>
      <c r="E22" s="32"/>
      <c r="F22" s="4"/>
      <c r="G22" s="4"/>
      <c r="H22" s="4">
        <v>2</v>
      </c>
      <c r="I22" s="4"/>
      <c r="J22" s="4"/>
      <c r="K22" s="9">
        <v>0.5</v>
      </c>
      <c r="L22" s="4"/>
      <c r="M22" s="4"/>
      <c r="N22" s="4"/>
      <c r="O22" s="4"/>
      <c r="P22" s="12">
        <f t="shared" si="2"/>
        <v>2.5</v>
      </c>
      <c r="Q22" s="9">
        <v>11</v>
      </c>
      <c r="R22" s="4">
        <v>0.375</v>
      </c>
      <c r="S22" s="9"/>
      <c r="T22" s="79"/>
      <c r="U22" s="4"/>
      <c r="V22" s="85">
        <f t="shared" si="0"/>
        <v>11.375</v>
      </c>
      <c r="W22" s="86">
        <f t="shared" si="1"/>
        <v>13.875</v>
      </c>
      <c r="X22" s="95" t="s">
        <v>325</v>
      </c>
      <c r="Y22" s="96" t="s">
        <v>26</v>
      </c>
    </row>
    <row r="23" spans="1:25" ht="21.75" customHeight="1">
      <c r="A23" s="4">
        <v>22</v>
      </c>
      <c r="B23" s="15" t="s">
        <v>419</v>
      </c>
      <c r="C23" s="6"/>
      <c r="D23" s="6" t="s">
        <v>309</v>
      </c>
      <c r="E23" s="32"/>
      <c r="F23" s="4"/>
      <c r="G23" s="4"/>
      <c r="H23" s="4">
        <v>2</v>
      </c>
      <c r="I23" s="4"/>
      <c r="J23" s="4"/>
      <c r="K23" s="9">
        <v>0.5</v>
      </c>
      <c r="L23" s="4"/>
      <c r="M23" s="4"/>
      <c r="N23" s="4"/>
      <c r="O23" s="4"/>
      <c r="P23" s="12">
        <f t="shared" si="2"/>
        <v>2.5</v>
      </c>
      <c r="Q23" s="9">
        <v>11</v>
      </c>
      <c r="R23" s="4">
        <v>0.375</v>
      </c>
      <c r="S23" s="9"/>
      <c r="T23" s="79"/>
      <c r="U23" s="4"/>
      <c r="V23" s="85">
        <f t="shared" si="0"/>
        <v>11.375</v>
      </c>
      <c r="W23" s="86">
        <f t="shared" si="1"/>
        <v>13.875</v>
      </c>
      <c r="X23" s="96" t="s">
        <v>420</v>
      </c>
      <c r="Y23" s="96" t="s">
        <v>27</v>
      </c>
    </row>
    <row r="24" spans="1:25" ht="21.75" customHeight="1">
      <c r="A24" s="4">
        <v>23</v>
      </c>
      <c r="B24" s="15" t="s">
        <v>419</v>
      </c>
      <c r="C24" s="6"/>
      <c r="D24" s="6" t="s">
        <v>309</v>
      </c>
      <c r="E24" s="32"/>
      <c r="F24" s="4"/>
      <c r="G24" s="4"/>
      <c r="H24" s="4">
        <v>2</v>
      </c>
      <c r="I24" s="4"/>
      <c r="J24" s="4"/>
      <c r="K24" s="9">
        <v>0.5</v>
      </c>
      <c r="L24" s="4"/>
      <c r="M24" s="4"/>
      <c r="N24" s="4"/>
      <c r="O24" s="4"/>
      <c r="P24" s="12">
        <f t="shared" si="2"/>
        <v>2.5</v>
      </c>
      <c r="Q24" s="9">
        <v>11</v>
      </c>
      <c r="R24" s="4">
        <v>0.375</v>
      </c>
      <c r="S24" s="9"/>
      <c r="T24" s="79"/>
      <c r="U24" s="4"/>
      <c r="V24" s="85">
        <f t="shared" si="0"/>
        <v>11.375</v>
      </c>
      <c r="W24" s="86">
        <f t="shared" si="1"/>
        <v>13.875</v>
      </c>
      <c r="X24" s="96" t="s">
        <v>421</v>
      </c>
      <c r="Y24" s="96" t="s">
        <v>28</v>
      </c>
    </row>
    <row r="25" spans="1:25" ht="21.75" customHeight="1">
      <c r="A25" s="4">
        <v>24</v>
      </c>
      <c r="B25" s="15" t="s">
        <v>345</v>
      </c>
      <c r="C25" s="6"/>
      <c r="D25" s="6" t="s">
        <v>23</v>
      </c>
      <c r="E25" s="29"/>
      <c r="F25" s="4"/>
      <c r="G25" s="4">
        <v>2.5</v>
      </c>
      <c r="H25" s="9"/>
      <c r="I25" s="4"/>
      <c r="J25" s="9"/>
      <c r="K25" s="9">
        <v>0.5</v>
      </c>
      <c r="L25" s="9"/>
      <c r="M25" s="4"/>
      <c r="N25" s="4"/>
      <c r="O25" s="4"/>
      <c r="P25" s="12">
        <f t="shared" si="2"/>
        <v>3</v>
      </c>
      <c r="Q25" s="9">
        <v>10.75</v>
      </c>
      <c r="R25" s="13"/>
      <c r="S25" s="13"/>
      <c r="T25" s="79"/>
      <c r="U25" s="4"/>
      <c r="V25" s="85">
        <f t="shared" si="0"/>
        <v>10.75</v>
      </c>
      <c r="W25" s="86">
        <f t="shared" si="1"/>
        <v>13.75</v>
      </c>
      <c r="X25" s="95" t="s">
        <v>218</v>
      </c>
      <c r="Y25" s="96" t="s">
        <v>26</v>
      </c>
    </row>
    <row r="26" spans="1:25" ht="21.75" customHeight="1">
      <c r="A26" s="4">
        <v>25</v>
      </c>
      <c r="B26" s="15" t="s">
        <v>345</v>
      </c>
      <c r="C26" s="6"/>
      <c r="D26" s="6" t="s">
        <v>23</v>
      </c>
      <c r="E26" s="29"/>
      <c r="F26" s="4"/>
      <c r="G26" s="4">
        <v>2.5</v>
      </c>
      <c r="H26" s="9"/>
      <c r="I26" s="4"/>
      <c r="J26" s="9"/>
      <c r="K26" s="9">
        <v>0.5</v>
      </c>
      <c r="L26" s="9"/>
      <c r="M26" s="4"/>
      <c r="N26" s="4"/>
      <c r="O26" s="4"/>
      <c r="P26" s="12">
        <f t="shared" si="2"/>
        <v>3</v>
      </c>
      <c r="Q26" s="9">
        <v>10.75</v>
      </c>
      <c r="R26" s="13"/>
      <c r="S26" s="13"/>
      <c r="T26" s="79"/>
      <c r="U26" s="4"/>
      <c r="V26" s="85">
        <f t="shared" si="0"/>
        <v>10.75</v>
      </c>
      <c r="W26" s="86">
        <f t="shared" si="1"/>
        <v>13.75</v>
      </c>
      <c r="X26" s="96" t="s">
        <v>220</v>
      </c>
      <c r="Y26" s="96" t="s">
        <v>27</v>
      </c>
    </row>
    <row r="27" spans="1:25" ht="21.75" customHeight="1">
      <c r="A27" s="4">
        <v>26</v>
      </c>
      <c r="B27" s="15" t="s">
        <v>375</v>
      </c>
      <c r="C27" s="6"/>
      <c r="D27" s="6" t="s">
        <v>301</v>
      </c>
      <c r="E27" s="29"/>
      <c r="F27" s="4"/>
      <c r="G27" s="4"/>
      <c r="H27" s="4"/>
      <c r="I27" s="4"/>
      <c r="J27" s="9"/>
      <c r="K27" s="9"/>
      <c r="L27" s="4"/>
      <c r="M27" s="9"/>
      <c r="N27" s="4"/>
      <c r="O27" s="4"/>
      <c r="P27" s="12">
        <f t="shared" si="2"/>
        <v>0</v>
      </c>
      <c r="Q27" s="9">
        <v>10.75</v>
      </c>
      <c r="R27" s="9">
        <v>2</v>
      </c>
      <c r="S27" s="4"/>
      <c r="T27" s="79"/>
      <c r="U27" s="9">
        <v>1</v>
      </c>
      <c r="V27" s="85">
        <f t="shared" si="0"/>
        <v>13.75</v>
      </c>
      <c r="W27" s="86">
        <f t="shared" si="1"/>
        <v>13.75</v>
      </c>
      <c r="X27" s="97" t="s">
        <v>376</v>
      </c>
      <c r="Y27" s="96" t="s">
        <v>26</v>
      </c>
    </row>
    <row r="28" spans="1:25" ht="21.75" customHeight="1">
      <c r="A28" s="4">
        <v>27</v>
      </c>
      <c r="B28" s="15" t="s">
        <v>375</v>
      </c>
      <c r="C28" s="6"/>
      <c r="D28" s="6" t="s">
        <v>301</v>
      </c>
      <c r="E28" s="29"/>
      <c r="F28" s="4"/>
      <c r="G28" s="4"/>
      <c r="H28" s="4"/>
      <c r="I28" s="4"/>
      <c r="J28" s="9"/>
      <c r="K28" s="9"/>
      <c r="L28" s="4"/>
      <c r="M28" s="9"/>
      <c r="N28" s="4"/>
      <c r="O28" s="4"/>
      <c r="P28" s="12">
        <f t="shared" si="2"/>
        <v>0</v>
      </c>
      <c r="Q28" s="9">
        <v>10.75</v>
      </c>
      <c r="R28" s="9">
        <v>2</v>
      </c>
      <c r="S28" s="4"/>
      <c r="T28" s="79"/>
      <c r="U28" s="9">
        <v>1</v>
      </c>
      <c r="V28" s="85">
        <f t="shared" si="0"/>
        <v>13.75</v>
      </c>
      <c r="W28" s="86">
        <f t="shared" si="1"/>
        <v>13.75</v>
      </c>
      <c r="X28" s="96" t="s">
        <v>347</v>
      </c>
      <c r="Y28" s="96" t="s">
        <v>27</v>
      </c>
    </row>
    <row r="29" spans="1:25" ht="21.75" customHeight="1">
      <c r="A29" s="4">
        <v>28</v>
      </c>
      <c r="B29" s="15" t="s">
        <v>375</v>
      </c>
      <c r="C29" s="6"/>
      <c r="D29" s="6" t="s">
        <v>301</v>
      </c>
      <c r="E29" s="29"/>
      <c r="F29" s="4"/>
      <c r="G29" s="4"/>
      <c r="H29" s="4"/>
      <c r="I29" s="4"/>
      <c r="J29" s="9"/>
      <c r="K29" s="9"/>
      <c r="L29" s="4"/>
      <c r="M29" s="9"/>
      <c r="N29" s="4"/>
      <c r="O29" s="4"/>
      <c r="P29" s="12">
        <f t="shared" si="2"/>
        <v>0</v>
      </c>
      <c r="Q29" s="9">
        <v>10.75</v>
      </c>
      <c r="R29" s="9">
        <v>2</v>
      </c>
      <c r="S29" s="4"/>
      <c r="T29" s="79"/>
      <c r="U29" s="9">
        <v>1</v>
      </c>
      <c r="V29" s="85">
        <f t="shared" si="0"/>
        <v>13.75</v>
      </c>
      <c r="W29" s="86">
        <f t="shared" si="1"/>
        <v>13.75</v>
      </c>
      <c r="X29" s="96" t="s">
        <v>218</v>
      </c>
      <c r="Y29" s="96" t="s">
        <v>28</v>
      </c>
    </row>
    <row r="30" spans="1:25" ht="21.75" customHeight="1">
      <c r="A30" s="4">
        <v>29</v>
      </c>
      <c r="B30" s="15" t="s">
        <v>312</v>
      </c>
      <c r="C30" s="6"/>
      <c r="D30" s="6" t="s">
        <v>314</v>
      </c>
      <c r="E30" s="29"/>
      <c r="F30" s="9"/>
      <c r="G30" s="4"/>
      <c r="H30" s="4"/>
      <c r="I30" s="4"/>
      <c r="J30" s="9"/>
      <c r="K30" s="9">
        <v>0.5</v>
      </c>
      <c r="L30" s="9"/>
      <c r="M30" s="4"/>
      <c r="N30" s="4"/>
      <c r="O30" s="4"/>
      <c r="P30" s="12">
        <f>SUM(F30:O30)</f>
        <v>0.5</v>
      </c>
      <c r="Q30" s="9">
        <v>11</v>
      </c>
      <c r="R30" s="9">
        <v>3</v>
      </c>
      <c r="S30" s="4">
        <v>1</v>
      </c>
      <c r="T30" s="79"/>
      <c r="U30" s="4"/>
      <c r="V30" s="85">
        <f t="shared" si="0"/>
        <v>13</v>
      </c>
      <c r="W30" s="86">
        <f t="shared" si="1"/>
        <v>13.5</v>
      </c>
      <c r="X30" s="95" t="s">
        <v>255</v>
      </c>
      <c r="Y30" s="96" t="s">
        <v>26</v>
      </c>
    </row>
    <row r="31" spans="1:25" ht="21.75" customHeight="1">
      <c r="A31" s="4">
        <v>30</v>
      </c>
      <c r="B31" s="15" t="s">
        <v>328</v>
      </c>
      <c r="C31" s="6"/>
      <c r="D31" s="6" t="s">
        <v>24</v>
      </c>
      <c r="E31" s="29"/>
      <c r="F31" s="4"/>
      <c r="G31" s="9"/>
      <c r="H31" s="4">
        <v>2</v>
      </c>
      <c r="I31" s="4"/>
      <c r="J31" s="9"/>
      <c r="K31" s="9">
        <v>0.5</v>
      </c>
      <c r="L31" s="4"/>
      <c r="M31" s="9"/>
      <c r="N31" s="4"/>
      <c r="O31" s="9"/>
      <c r="P31" s="12">
        <f>SUM(F31:O31)</f>
        <v>2.5</v>
      </c>
      <c r="Q31" s="9">
        <v>11</v>
      </c>
      <c r="R31" s="9"/>
      <c r="S31" s="4"/>
      <c r="T31" s="79"/>
      <c r="U31" s="4"/>
      <c r="V31" s="85">
        <f t="shared" si="0"/>
        <v>11</v>
      </c>
      <c r="W31" s="86">
        <f t="shared" si="1"/>
        <v>13.5</v>
      </c>
      <c r="X31" s="95" t="s">
        <v>220</v>
      </c>
      <c r="Y31" s="96" t="s">
        <v>26</v>
      </c>
    </row>
    <row r="32" spans="1:25" ht="21.75" customHeight="1">
      <c r="A32" s="4">
        <v>31</v>
      </c>
      <c r="B32" s="15" t="s">
        <v>331</v>
      </c>
      <c r="C32" s="6"/>
      <c r="D32" s="6"/>
      <c r="E32" s="29"/>
      <c r="F32" s="4"/>
      <c r="G32" s="4"/>
      <c r="H32" s="9"/>
      <c r="I32" s="4"/>
      <c r="J32" s="4"/>
      <c r="K32" s="9">
        <v>0.5</v>
      </c>
      <c r="L32" s="4"/>
      <c r="M32" s="4"/>
      <c r="N32" s="4"/>
      <c r="O32" s="4"/>
      <c r="P32" s="12">
        <f aca="true" t="shared" si="3" ref="P32:P51">IF(SUM(F32,G32)&gt;4,SUM(4,SUM(H32:O32)),SUM(F32:O32))</f>
        <v>0.5</v>
      </c>
      <c r="Q32" s="9">
        <v>11</v>
      </c>
      <c r="R32" s="9">
        <v>2</v>
      </c>
      <c r="S32" s="4"/>
      <c r="T32" s="79"/>
      <c r="U32" s="4"/>
      <c r="V32" s="85">
        <f t="shared" si="0"/>
        <v>13</v>
      </c>
      <c r="W32" s="86">
        <f t="shared" si="1"/>
        <v>13.5</v>
      </c>
      <c r="X32" s="95" t="s">
        <v>332</v>
      </c>
      <c r="Y32" s="96" t="s">
        <v>233</v>
      </c>
    </row>
    <row r="33" spans="1:25" ht="21.75" customHeight="1">
      <c r="A33" s="4">
        <v>32</v>
      </c>
      <c r="B33" s="15" t="s">
        <v>337</v>
      </c>
      <c r="C33" s="6"/>
      <c r="D33" s="6" t="s">
        <v>338</v>
      </c>
      <c r="E33" s="16"/>
      <c r="F33" s="4"/>
      <c r="G33" s="4"/>
      <c r="H33" s="4"/>
      <c r="I33" s="4"/>
      <c r="J33" s="4"/>
      <c r="K33" s="9">
        <v>0.5</v>
      </c>
      <c r="L33" s="4"/>
      <c r="M33" s="9"/>
      <c r="N33" s="4"/>
      <c r="O33" s="4"/>
      <c r="P33" s="12">
        <f t="shared" si="3"/>
        <v>0.5</v>
      </c>
      <c r="Q33" s="9">
        <v>11</v>
      </c>
      <c r="R33" s="9">
        <v>2</v>
      </c>
      <c r="S33" s="4"/>
      <c r="T33" s="79"/>
      <c r="U33" s="9"/>
      <c r="V33" s="85">
        <f t="shared" si="0"/>
        <v>13</v>
      </c>
      <c r="W33" s="86">
        <f t="shared" si="1"/>
        <v>13.5</v>
      </c>
      <c r="X33" s="95" t="s">
        <v>339</v>
      </c>
      <c r="Y33" s="96" t="s">
        <v>26</v>
      </c>
    </row>
    <row r="34" spans="1:25" ht="21.75" customHeight="1">
      <c r="A34" s="4">
        <v>33</v>
      </c>
      <c r="B34" s="15" t="s">
        <v>343</v>
      </c>
      <c r="C34" s="6"/>
      <c r="D34" s="6" t="s">
        <v>304</v>
      </c>
      <c r="E34" s="29"/>
      <c r="F34" s="4"/>
      <c r="G34" s="4"/>
      <c r="H34" s="4"/>
      <c r="I34" s="4"/>
      <c r="J34" s="4"/>
      <c r="K34" s="9">
        <v>0.5</v>
      </c>
      <c r="L34" s="4"/>
      <c r="M34" s="9"/>
      <c r="N34" s="4"/>
      <c r="O34" s="4"/>
      <c r="P34" s="12">
        <f t="shared" si="3"/>
        <v>0.5</v>
      </c>
      <c r="Q34" s="9">
        <v>11</v>
      </c>
      <c r="R34" s="9">
        <v>1.875</v>
      </c>
      <c r="S34" s="4">
        <v>1</v>
      </c>
      <c r="T34" s="79"/>
      <c r="U34" s="4"/>
      <c r="V34" s="85">
        <f t="shared" si="0"/>
        <v>13</v>
      </c>
      <c r="W34" s="86">
        <f t="shared" si="1"/>
        <v>13.5</v>
      </c>
      <c r="X34" s="95" t="s">
        <v>344</v>
      </c>
      <c r="Y34" s="96" t="s">
        <v>26</v>
      </c>
    </row>
    <row r="35" spans="1:25" ht="21.75" customHeight="1">
      <c r="A35" s="4">
        <v>34</v>
      </c>
      <c r="B35" s="15" t="s">
        <v>360</v>
      </c>
      <c r="C35" s="6"/>
      <c r="D35" s="6" t="s">
        <v>354</v>
      </c>
      <c r="E35" s="16"/>
      <c r="F35" s="4"/>
      <c r="G35" s="4"/>
      <c r="H35" s="4"/>
      <c r="I35" s="4"/>
      <c r="J35" s="4"/>
      <c r="K35" s="9">
        <v>0.5</v>
      </c>
      <c r="L35" s="4"/>
      <c r="M35" s="4"/>
      <c r="N35" s="4"/>
      <c r="O35" s="4"/>
      <c r="P35" s="12">
        <f t="shared" si="3"/>
        <v>0.5</v>
      </c>
      <c r="Q35" s="9">
        <v>11</v>
      </c>
      <c r="R35" s="9">
        <v>2</v>
      </c>
      <c r="S35" s="4">
        <v>1</v>
      </c>
      <c r="T35" s="79"/>
      <c r="U35" s="4"/>
      <c r="V35" s="85">
        <f t="shared" si="0"/>
        <v>13</v>
      </c>
      <c r="W35" s="86">
        <f t="shared" si="1"/>
        <v>13.5</v>
      </c>
      <c r="X35" s="95" t="s">
        <v>236</v>
      </c>
      <c r="Y35" s="96" t="s">
        <v>26</v>
      </c>
    </row>
    <row r="36" spans="1:25" ht="21.75" customHeight="1">
      <c r="A36" s="4">
        <v>35</v>
      </c>
      <c r="B36" s="15" t="s">
        <v>364</v>
      </c>
      <c r="C36" s="6"/>
      <c r="D36" s="6" t="s">
        <v>338</v>
      </c>
      <c r="E36" s="29"/>
      <c r="F36" s="4"/>
      <c r="G36" s="4"/>
      <c r="H36" s="9"/>
      <c r="I36" s="4"/>
      <c r="J36" s="4"/>
      <c r="K36" s="9">
        <v>0.5</v>
      </c>
      <c r="L36" s="4"/>
      <c r="M36" s="4"/>
      <c r="N36" s="4"/>
      <c r="O36" s="4"/>
      <c r="P36" s="12">
        <f t="shared" si="3"/>
        <v>0.5</v>
      </c>
      <c r="Q36" s="9">
        <v>11</v>
      </c>
      <c r="R36" s="4">
        <v>2</v>
      </c>
      <c r="S36" s="4">
        <v>0.25</v>
      </c>
      <c r="T36" s="79"/>
      <c r="U36" s="4"/>
      <c r="V36" s="85">
        <f t="shared" si="0"/>
        <v>13</v>
      </c>
      <c r="W36" s="86">
        <f t="shared" si="1"/>
        <v>13.5</v>
      </c>
      <c r="X36" s="95" t="s">
        <v>365</v>
      </c>
      <c r="Y36" s="96" t="s">
        <v>26</v>
      </c>
    </row>
    <row r="37" spans="1:25" ht="21.75" customHeight="1">
      <c r="A37" s="4">
        <v>36</v>
      </c>
      <c r="B37" s="21" t="s">
        <v>377</v>
      </c>
      <c r="C37" s="20"/>
      <c r="D37" s="6" t="s">
        <v>327</v>
      </c>
      <c r="E37" s="29"/>
      <c r="F37" s="18"/>
      <c r="G37" s="9"/>
      <c r="H37" s="18"/>
      <c r="I37" s="18"/>
      <c r="J37" s="18"/>
      <c r="K37" s="9">
        <v>0.5</v>
      </c>
      <c r="L37" s="9"/>
      <c r="M37" s="18"/>
      <c r="N37" s="18"/>
      <c r="O37" s="18"/>
      <c r="P37" s="12">
        <f t="shared" si="3"/>
        <v>0.5</v>
      </c>
      <c r="Q37" s="13">
        <v>11</v>
      </c>
      <c r="R37" s="13">
        <v>2</v>
      </c>
      <c r="S37" s="13"/>
      <c r="T37" s="80"/>
      <c r="U37" s="13"/>
      <c r="V37" s="85">
        <f t="shared" si="0"/>
        <v>13</v>
      </c>
      <c r="W37" s="86">
        <f t="shared" si="1"/>
        <v>13.5</v>
      </c>
      <c r="X37" s="98" t="s">
        <v>241</v>
      </c>
      <c r="Y37" s="96" t="s">
        <v>26</v>
      </c>
    </row>
    <row r="38" spans="1:25" ht="21.75" customHeight="1">
      <c r="A38" s="4">
        <v>37</v>
      </c>
      <c r="B38" s="15" t="s">
        <v>388</v>
      </c>
      <c r="C38" s="6"/>
      <c r="D38" s="6" t="s">
        <v>373</v>
      </c>
      <c r="E38" s="31"/>
      <c r="F38" s="4"/>
      <c r="G38" s="4"/>
      <c r="H38" s="4"/>
      <c r="I38" s="4"/>
      <c r="J38" s="4"/>
      <c r="K38" s="9">
        <v>0.5</v>
      </c>
      <c r="L38" s="9"/>
      <c r="M38" s="4"/>
      <c r="N38" s="4"/>
      <c r="O38" s="4"/>
      <c r="P38" s="12">
        <f t="shared" si="3"/>
        <v>0.5</v>
      </c>
      <c r="Q38" s="9">
        <v>11</v>
      </c>
      <c r="R38" s="4">
        <v>2</v>
      </c>
      <c r="S38" s="4"/>
      <c r="T38" s="79"/>
      <c r="U38" s="4"/>
      <c r="V38" s="85">
        <f t="shared" si="0"/>
        <v>13</v>
      </c>
      <c r="W38" s="86">
        <f t="shared" si="1"/>
        <v>13.5</v>
      </c>
      <c r="X38" s="95" t="s">
        <v>389</v>
      </c>
      <c r="Y38" s="96" t="s">
        <v>26</v>
      </c>
    </row>
    <row r="39" spans="1:25" ht="21.75" customHeight="1">
      <c r="A39" s="4">
        <v>38</v>
      </c>
      <c r="B39" s="15" t="s">
        <v>393</v>
      </c>
      <c r="C39" s="6"/>
      <c r="D39" s="6" t="s">
        <v>373</v>
      </c>
      <c r="E39" s="31"/>
      <c r="F39" s="4"/>
      <c r="G39" s="4"/>
      <c r="H39" s="9"/>
      <c r="I39" s="4"/>
      <c r="J39" s="4"/>
      <c r="K39" s="9">
        <v>0.5</v>
      </c>
      <c r="L39" s="4"/>
      <c r="M39" s="4"/>
      <c r="N39" s="4"/>
      <c r="O39" s="4"/>
      <c r="P39" s="12">
        <f t="shared" si="3"/>
        <v>0.5</v>
      </c>
      <c r="Q39" s="9">
        <v>11</v>
      </c>
      <c r="R39" s="4">
        <v>2</v>
      </c>
      <c r="S39" s="13"/>
      <c r="T39" s="79"/>
      <c r="U39" s="4"/>
      <c r="V39" s="85">
        <f t="shared" si="0"/>
        <v>13</v>
      </c>
      <c r="W39" s="86">
        <f t="shared" si="1"/>
        <v>13.5</v>
      </c>
      <c r="X39" s="95" t="s">
        <v>394</v>
      </c>
      <c r="Y39" s="96" t="s">
        <v>26</v>
      </c>
    </row>
    <row r="40" spans="1:25" ht="21.75" customHeight="1">
      <c r="A40" s="4">
        <v>39</v>
      </c>
      <c r="B40" s="15" t="s">
        <v>398</v>
      </c>
      <c r="C40" s="6"/>
      <c r="D40" s="6" t="s">
        <v>309</v>
      </c>
      <c r="E40" s="16"/>
      <c r="F40" s="4"/>
      <c r="G40" s="4"/>
      <c r="H40" s="4"/>
      <c r="I40" s="4"/>
      <c r="J40" s="4"/>
      <c r="K40" s="9">
        <v>0.5</v>
      </c>
      <c r="L40" s="4"/>
      <c r="M40" s="4"/>
      <c r="N40" s="4"/>
      <c r="O40" s="4"/>
      <c r="P40" s="12">
        <f t="shared" si="3"/>
        <v>0.5</v>
      </c>
      <c r="Q40" s="9">
        <v>11</v>
      </c>
      <c r="R40" s="84">
        <v>1.875</v>
      </c>
      <c r="S40" s="13">
        <v>1</v>
      </c>
      <c r="T40" s="79"/>
      <c r="U40" s="4"/>
      <c r="V40" s="85">
        <f t="shared" si="0"/>
        <v>13</v>
      </c>
      <c r="W40" s="86">
        <f t="shared" si="1"/>
        <v>13.5</v>
      </c>
      <c r="X40" s="95" t="s">
        <v>399</v>
      </c>
      <c r="Y40" s="96" t="s">
        <v>26</v>
      </c>
    </row>
    <row r="41" spans="1:25" ht="21.75" customHeight="1">
      <c r="A41" s="4">
        <v>40</v>
      </c>
      <c r="B41" s="15" t="s">
        <v>410</v>
      </c>
      <c r="C41" s="6"/>
      <c r="D41" s="6" t="s">
        <v>327</v>
      </c>
      <c r="E41" s="16"/>
      <c r="F41" s="4"/>
      <c r="G41" s="4"/>
      <c r="H41" s="4"/>
      <c r="I41" s="4"/>
      <c r="J41" s="4"/>
      <c r="K41" s="9"/>
      <c r="L41" s="4"/>
      <c r="M41" s="9"/>
      <c r="N41" s="4"/>
      <c r="O41" s="4"/>
      <c r="P41" s="12">
        <f t="shared" si="3"/>
        <v>0</v>
      </c>
      <c r="Q41" s="9">
        <v>11</v>
      </c>
      <c r="R41" s="4">
        <v>2</v>
      </c>
      <c r="S41" s="13"/>
      <c r="T41" s="79"/>
      <c r="U41" s="4">
        <v>0.5</v>
      </c>
      <c r="V41" s="85">
        <f t="shared" si="0"/>
        <v>13.5</v>
      </c>
      <c r="W41" s="86">
        <f t="shared" si="1"/>
        <v>13.5</v>
      </c>
      <c r="X41" s="95" t="s">
        <v>411</v>
      </c>
      <c r="Y41" s="96" t="s">
        <v>26</v>
      </c>
    </row>
    <row r="42" spans="1:25" ht="21.75" customHeight="1">
      <c r="A42" s="4">
        <v>41</v>
      </c>
      <c r="B42" s="15" t="s">
        <v>416</v>
      </c>
      <c r="C42" s="6"/>
      <c r="D42" s="6" t="s">
        <v>309</v>
      </c>
      <c r="E42" s="16"/>
      <c r="F42" s="4"/>
      <c r="G42" s="4"/>
      <c r="H42" s="4"/>
      <c r="I42" s="4"/>
      <c r="J42" s="4"/>
      <c r="K42" s="9">
        <v>0.5</v>
      </c>
      <c r="L42" s="4"/>
      <c r="M42" s="4"/>
      <c r="N42" s="4"/>
      <c r="O42" s="4"/>
      <c r="P42" s="12">
        <f t="shared" si="3"/>
        <v>0.5</v>
      </c>
      <c r="Q42" s="9">
        <v>11</v>
      </c>
      <c r="R42" s="13">
        <v>2</v>
      </c>
      <c r="S42" s="4"/>
      <c r="T42" s="79"/>
      <c r="U42" s="4"/>
      <c r="V42" s="85">
        <f t="shared" si="0"/>
        <v>13</v>
      </c>
      <c r="W42" s="86">
        <f t="shared" si="1"/>
        <v>13.5</v>
      </c>
      <c r="X42" s="95" t="s">
        <v>405</v>
      </c>
      <c r="Y42" s="96" t="s">
        <v>26</v>
      </c>
    </row>
    <row r="43" spans="1:25" ht="21.75" customHeight="1">
      <c r="A43" s="4">
        <v>42</v>
      </c>
      <c r="B43" s="15" t="s">
        <v>416</v>
      </c>
      <c r="C43" s="6"/>
      <c r="D43" s="6" t="s">
        <v>309</v>
      </c>
      <c r="E43" s="16"/>
      <c r="F43" s="4"/>
      <c r="G43" s="4"/>
      <c r="H43" s="4"/>
      <c r="I43" s="4"/>
      <c r="J43" s="4"/>
      <c r="K43" s="9">
        <v>0.5</v>
      </c>
      <c r="L43" s="4"/>
      <c r="M43" s="4"/>
      <c r="N43" s="4"/>
      <c r="O43" s="4"/>
      <c r="P43" s="12">
        <f t="shared" si="3"/>
        <v>0.5</v>
      </c>
      <c r="Q43" s="9">
        <v>11</v>
      </c>
      <c r="R43" s="13">
        <v>2</v>
      </c>
      <c r="S43" s="4"/>
      <c r="T43" s="79"/>
      <c r="U43" s="4"/>
      <c r="V43" s="85">
        <f t="shared" si="0"/>
        <v>13</v>
      </c>
      <c r="W43" s="86">
        <f t="shared" si="1"/>
        <v>13.5</v>
      </c>
      <c r="X43" s="96" t="s">
        <v>220</v>
      </c>
      <c r="Y43" s="96" t="s">
        <v>27</v>
      </c>
    </row>
    <row r="44" spans="1:25" ht="21.75" customHeight="1">
      <c r="A44" s="4">
        <v>43</v>
      </c>
      <c r="B44" s="15" t="s">
        <v>426</v>
      </c>
      <c r="C44" s="6"/>
      <c r="D44" s="6" t="s">
        <v>427</v>
      </c>
      <c r="E44" s="32"/>
      <c r="F44" s="4"/>
      <c r="G44" s="9"/>
      <c r="H44" s="9"/>
      <c r="I44" s="4"/>
      <c r="J44" s="4"/>
      <c r="K44" s="9">
        <v>0.5</v>
      </c>
      <c r="L44" s="4"/>
      <c r="M44" s="9"/>
      <c r="N44" s="4"/>
      <c r="O44" s="4"/>
      <c r="P44" s="12">
        <f t="shared" si="3"/>
        <v>0.5</v>
      </c>
      <c r="Q44" s="9">
        <v>11</v>
      </c>
      <c r="R44" s="4">
        <v>2</v>
      </c>
      <c r="S44" s="4"/>
      <c r="T44" s="79"/>
      <c r="U44" s="4"/>
      <c r="V44" s="85">
        <f t="shared" si="0"/>
        <v>13</v>
      </c>
      <c r="W44" s="86">
        <f t="shared" si="1"/>
        <v>13.5</v>
      </c>
      <c r="X44" s="95" t="s">
        <v>428</v>
      </c>
      <c r="Y44" s="96" t="s">
        <v>26</v>
      </c>
    </row>
    <row r="45" spans="1:25" ht="21.75" customHeight="1">
      <c r="A45" s="4">
        <v>44</v>
      </c>
      <c r="B45" s="15" t="s">
        <v>431</v>
      </c>
      <c r="C45" s="6"/>
      <c r="D45" s="6" t="s">
        <v>373</v>
      </c>
      <c r="E45" s="16"/>
      <c r="F45" s="4"/>
      <c r="G45" s="4"/>
      <c r="H45" s="4">
        <v>2</v>
      </c>
      <c r="I45" s="4"/>
      <c r="J45" s="4"/>
      <c r="K45" s="9">
        <v>0.5</v>
      </c>
      <c r="L45" s="4"/>
      <c r="M45" s="4"/>
      <c r="N45" s="4"/>
      <c r="O45" s="4"/>
      <c r="P45" s="12">
        <f t="shared" si="3"/>
        <v>2.5</v>
      </c>
      <c r="Q45" s="9">
        <v>11</v>
      </c>
      <c r="R45" s="13"/>
      <c r="S45" s="13"/>
      <c r="T45" s="79"/>
      <c r="U45" s="4"/>
      <c r="V45" s="85">
        <f t="shared" si="0"/>
        <v>11</v>
      </c>
      <c r="W45" s="86">
        <f t="shared" si="1"/>
        <v>13.5</v>
      </c>
      <c r="X45" s="95" t="s">
        <v>319</v>
      </c>
      <c r="Y45" s="96" t="s">
        <v>26</v>
      </c>
    </row>
    <row r="46" spans="1:25" ht="21.75" customHeight="1">
      <c r="A46" s="4">
        <v>45</v>
      </c>
      <c r="B46" s="15" t="s">
        <v>432</v>
      </c>
      <c r="C46" s="6"/>
      <c r="D46" s="6" t="s">
        <v>327</v>
      </c>
      <c r="E46" s="16"/>
      <c r="F46" s="4"/>
      <c r="G46" s="4"/>
      <c r="H46" s="4"/>
      <c r="I46" s="4"/>
      <c r="J46" s="4"/>
      <c r="K46" s="9">
        <v>0.5</v>
      </c>
      <c r="L46" s="4"/>
      <c r="M46" s="4"/>
      <c r="N46" s="4"/>
      <c r="O46" s="4"/>
      <c r="P46" s="12">
        <f t="shared" si="3"/>
        <v>0.5</v>
      </c>
      <c r="Q46" s="9">
        <v>11</v>
      </c>
      <c r="R46" s="13">
        <v>2</v>
      </c>
      <c r="S46" s="13">
        <v>0.25</v>
      </c>
      <c r="T46" s="79"/>
      <c r="U46" s="4"/>
      <c r="V46" s="85">
        <f t="shared" si="0"/>
        <v>13</v>
      </c>
      <c r="W46" s="86">
        <f t="shared" si="1"/>
        <v>13.5</v>
      </c>
      <c r="X46" s="95" t="s">
        <v>254</v>
      </c>
      <c r="Y46" s="96" t="s">
        <v>26</v>
      </c>
    </row>
    <row r="47" spans="1:25" ht="21.75" customHeight="1">
      <c r="A47" s="4">
        <v>46</v>
      </c>
      <c r="B47" s="15" t="s">
        <v>432</v>
      </c>
      <c r="C47" s="6"/>
      <c r="D47" s="6" t="s">
        <v>327</v>
      </c>
      <c r="E47" s="16"/>
      <c r="F47" s="4"/>
      <c r="G47" s="4"/>
      <c r="H47" s="4"/>
      <c r="I47" s="4"/>
      <c r="J47" s="4"/>
      <c r="K47" s="9">
        <v>0.5</v>
      </c>
      <c r="L47" s="4"/>
      <c r="M47" s="4"/>
      <c r="N47" s="4"/>
      <c r="O47" s="4"/>
      <c r="P47" s="12">
        <f t="shared" si="3"/>
        <v>0.5</v>
      </c>
      <c r="Q47" s="9">
        <v>11</v>
      </c>
      <c r="R47" s="13">
        <v>2</v>
      </c>
      <c r="S47" s="13">
        <v>0.25</v>
      </c>
      <c r="T47" s="79"/>
      <c r="U47" s="4"/>
      <c r="V47" s="85">
        <f t="shared" si="0"/>
        <v>13</v>
      </c>
      <c r="W47" s="86">
        <f t="shared" si="1"/>
        <v>13.5</v>
      </c>
      <c r="X47" s="96" t="s">
        <v>382</v>
      </c>
      <c r="Y47" s="96" t="s">
        <v>27</v>
      </c>
    </row>
    <row r="48" spans="1:25" ht="21.75" customHeight="1">
      <c r="A48" s="4">
        <v>47</v>
      </c>
      <c r="B48" s="15" t="s">
        <v>432</v>
      </c>
      <c r="C48" s="6"/>
      <c r="D48" s="6" t="s">
        <v>327</v>
      </c>
      <c r="E48" s="16"/>
      <c r="F48" s="4"/>
      <c r="G48" s="4"/>
      <c r="H48" s="4"/>
      <c r="I48" s="4"/>
      <c r="J48" s="4"/>
      <c r="K48" s="9">
        <v>0.5</v>
      </c>
      <c r="L48" s="4"/>
      <c r="M48" s="4"/>
      <c r="N48" s="4"/>
      <c r="O48" s="4"/>
      <c r="P48" s="12">
        <f t="shared" si="3"/>
        <v>0.5</v>
      </c>
      <c r="Q48" s="9">
        <v>11</v>
      </c>
      <c r="R48" s="13">
        <v>2</v>
      </c>
      <c r="S48" s="13">
        <v>0.25</v>
      </c>
      <c r="T48" s="79"/>
      <c r="U48" s="4"/>
      <c r="V48" s="85">
        <f t="shared" si="0"/>
        <v>13</v>
      </c>
      <c r="W48" s="86">
        <f t="shared" si="1"/>
        <v>13.5</v>
      </c>
      <c r="X48" s="96" t="s">
        <v>341</v>
      </c>
      <c r="Y48" s="96" t="s">
        <v>28</v>
      </c>
    </row>
    <row r="49" spans="1:25" ht="21.75" customHeight="1">
      <c r="A49" s="4">
        <v>48</v>
      </c>
      <c r="B49" s="15" t="s">
        <v>436</v>
      </c>
      <c r="C49" s="6"/>
      <c r="D49" s="6" t="s">
        <v>304</v>
      </c>
      <c r="E49" s="16"/>
      <c r="F49" s="4"/>
      <c r="G49" s="4"/>
      <c r="H49" s="4"/>
      <c r="I49" s="4"/>
      <c r="J49" s="4"/>
      <c r="K49" s="9">
        <v>0.5</v>
      </c>
      <c r="L49" s="4"/>
      <c r="M49" s="4"/>
      <c r="N49" s="4"/>
      <c r="O49" s="4"/>
      <c r="P49" s="12">
        <f t="shared" si="3"/>
        <v>0.5</v>
      </c>
      <c r="Q49" s="9">
        <v>11</v>
      </c>
      <c r="R49" s="4">
        <v>2</v>
      </c>
      <c r="S49" s="13"/>
      <c r="T49" s="79"/>
      <c r="U49" s="4"/>
      <c r="V49" s="85">
        <f t="shared" si="0"/>
        <v>13</v>
      </c>
      <c r="W49" s="86">
        <f t="shared" si="1"/>
        <v>13.5</v>
      </c>
      <c r="X49" s="95" t="s">
        <v>243</v>
      </c>
      <c r="Y49" s="96" t="s">
        <v>26</v>
      </c>
    </row>
    <row r="50" spans="1:25" ht="21.75" customHeight="1">
      <c r="A50" s="4">
        <v>49</v>
      </c>
      <c r="B50" s="15" t="s">
        <v>441</v>
      </c>
      <c r="C50" s="6"/>
      <c r="D50" s="6" t="s">
        <v>327</v>
      </c>
      <c r="E50" s="16"/>
      <c r="F50" s="4"/>
      <c r="G50" s="4"/>
      <c r="H50" s="4"/>
      <c r="I50" s="4"/>
      <c r="J50" s="4"/>
      <c r="K50" s="9">
        <v>0.5</v>
      </c>
      <c r="L50" s="4"/>
      <c r="M50" s="4"/>
      <c r="N50" s="4"/>
      <c r="O50" s="4"/>
      <c r="P50" s="12">
        <f t="shared" si="3"/>
        <v>0.5</v>
      </c>
      <c r="Q50" s="9">
        <v>11</v>
      </c>
      <c r="R50" s="4">
        <v>2</v>
      </c>
      <c r="S50" s="13"/>
      <c r="T50" s="79"/>
      <c r="U50" s="4"/>
      <c r="V50" s="85">
        <f t="shared" si="0"/>
        <v>13</v>
      </c>
      <c r="W50" s="86">
        <f t="shared" si="1"/>
        <v>13.5</v>
      </c>
      <c r="X50" s="95" t="s">
        <v>442</v>
      </c>
      <c r="Y50" s="96" t="s">
        <v>26</v>
      </c>
    </row>
    <row r="51" spans="1:25" ht="21.75" customHeight="1">
      <c r="A51" s="4">
        <v>50</v>
      </c>
      <c r="B51" s="15" t="s">
        <v>441</v>
      </c>
      <c r="C51" s="6"/>
      <c r="D51" s="6" t="s">
        <v>327</v>
      </c>
      <c r="E51" s="16"/>
      <c r="F51" s="4"/>
      <c r="G51" s="4"/>
      <c r="H51" s="4"/>
      <c r="I51" s="4"/>
      <c r="J51" s="4"/>
      <c r="K51" s="9">
        <v>0.5</v>
      </c>
      <c r="L51" s="4"/>
      <c r="M51" s="4"/>
      <c r="N51" s="4"/>
      <c r="O51" s="4"/>
      <c r="P51" s="12">
        <f t="shared" si="3"/>
        <v>0.5</v>
      </c>
      <c r="Q51" s="9">
        <v>11</v>
      </c>
      <c r="R51" s="4">
        <v>2</v>
      </c>
      <c r="S51" s="13"/>
      <c r="T51" s="79"/>
      <c r="U51" s="4"/>
      <c r="V51" s="85">
        <f t="shared" si="0"/>
        <v>13</v>
      </c>
      <c r="W51" s="86">
        <f t="shared" si="1"/>
        <v>13.5</v>
      </c>
      <c r="X51" s="96" t="s">
        <v>241</v>
      </c>
      <c r="Y51" s="96" t="s">
        <v>27</v>
      </c>
    </row>
    <row r="52" spans="1:25" ht="21.75" customHeight="1">
      <c r="A52" s="4">
        <v>51</v>
      </c>
      <c r="B52" s="15" t="s">
        <v>329</v>
      </c>
      <c r="C52" s="6"/>
      <c r="D52" s="6" t="s">
        <v>304</v>
      </c>
      <c r="E52" s="29"/>
      <c r="F52" s="4"/>
      <c r="G52" s="9"/>
      <c r="H52" s="4"/>
      <c r="I52" s="4"/>
      <c r="J52" s="9"/>
      <c r="K52" s="9">
        <v>0.5</v>
      </c>
      <c r="L52" s="4"/>
      <c r="M52" s="9"/>
      <c r="N52" s="9"/>
      <c r="O52" s="4"/>
      <c r="P52" s="12">
        <f>SUM(F52:O52)</f>
        <v>0.5</v>
      </c>
      <c r="Q52" s="9">
        <v>11</v>
      </c>
      <c r="R52" s="9">
        <v>0.875</v>
      </c>
      <c r="S52" s="4"/>
      <c r="T52" s="79"/>
      <c r="U52" s="4">
        <v>1</v>
      </c>
      <c r="V52" s="85">
        <f t="shared" si="0"/>
        <v>12.875</v>
      </c>
      <c r="W52" s="86">
        <f t="shared" si="1"/>
        <v>13.375</v>
      </c>
      <c r="X52" s="95" t="s">
        <v>306</v>
      </c>
      <c r="Y52" s="96" t="s">
        <v>26</v>
      </c>
    </row>
    <row r="53" spans="1:25" ht="21.75" customHeight="1">
      <c r="A53" s="4">
        <v>52</v>
      </c>
      <c r="B53" s="15" t="s">
        <v>329</v>
      </c>
      <c r="C53" s="6"/>
      <c r="D53" s="6" t="s">
        <v>304</v>
      </c>
      <c r="E53" s="29"/>
      <c r="F53" s="4"/>
      <c r="G53" s="9"/>
      <c r="H53" s="4"/>
      <c r="I53" s="4"/>
      <c r="J53" s="9"/>
      <c r="K53" s="9">
        <v>0.5</v>
      </c>
      <c r="L53" s="4"/>
      <c r="M53" s="9"/>
      <c r="N53" s="9"/>
      <c r="O53" s="4"/>
      <c r="P53" s="12">
        <f>SUM(F53:O53)</f>
        <v>0.5</v>
      </c>
      <c r="Q53" s="9">
        <v>11</v>
      </c>
      <c r="R53" s="9">
        <v>0.875</v>
      </c>
      <c r="S53" s="4"/>
      <c r="T53" s="79"/>
      <c r="U53" s="4">
        <v>1</v>
      </c>
      <c r="V53" s="85">
        <f t="shared" si="0"/>
        <v>12.875</v>
      </c>
      <c r="W53" s="86">
        <f t="shared" si="1"/>
        <v>13.375</v>
      </c>
      <c r="X53" s="96" t="s">
        <v>307</v>
      </c>
      <c r="Y53" s="96" t="s">
        <v>27</v>
      </c>
    </row>
    <row r="54" spans="1:25" ht="21.75" customHeight="1">
      <c r="A54" s="4">
        <v>53</v>
      </c>
      <c r="B54" s="15" t="s">
        <v>329</v>
      </c>
      <c r="C54" s="6"/>
      <c r="D54" s="6" t="s">
        <v>304</v>
      </c>
      <c r="E54" s="29"/>
      <c r="F54" s="4"/>
      <c r="G54" s="9"/>
      <c r="H54" s="4"/>
      <c r="I54" s="4"/>
      <c r="J54" s="9"/>
      <c r="K54" s="9">
        <v>0.5</v>
      </c>
      <c r="L54" s="4"/>
      <c r="M54" s="9"/>
      <c r="N54" s="9"/>
      <c r="O54" s="4"/>
      <c r="P54" s="12">
        <f>SUM(F54:O54)</f>
        <v>0.5</v>
      </c>
      <c r="Q54" s="9">
        <v>11</v>
      </c>
      <c r="R54" s="9">
        <v>0.875</v>
      </c>
      <c r="S54" s="4"/>
      <c r="T54" s="79"/>
      <c r="U54" s="4">
        <v>1</v>
      </c>
      <c r="V54" s="85">
        <f t="shared" si="0"/>
        <v>12.875</v>
      </c>
      <c r="W54" s="86">
        <f t="shared" si="1"/>
        <v>13.375</v>
      </c>
      <c r="X54" s="96" t="s">
        <v>227</v>
      </c>
      <c r="Y54" s="96" t="s">
        <v>28</v>
      </c>
    </row>
    <row r="55" spans="1:25" ht="21.75" customHeight="1">
      <c r="A55" s="4">
        <v>54</v>
      </c>
      <c r="B55" s="15" t="s">
        <v>353</v>
      </c>
      <c r="C55" s="6"/>
      <c r="D55" s="6" t="s">
        <v>354</v>
      </c>
      <c r="E55" s="29"/>
      <c r="F55" s="4"/>
      <c r="G55" s="4"/>
      <c r="H55" s="4"/>
      <c r="I55" s="4"/>
      <c r="J55" s="9"/>
      <c r="K55" s="9">
        <v>0.5</v>
      </c>
      <c r="L55" s="4">
        <v>0.5</v>
      </c>
      <c r="M55" s="4"/>
      <c r="N55" s="4"/>
      <c r="O55" s="4"/>
      <c r="P55" s="12">
        <f aca="true" t="shared" si="4" ref="P55:P61">IF(SUM(F55,G55)&gt;4,SUM(4,SUM(H55:O55)),SUM(F55:O55))</f>
        <v>1</v>
      </c>
      <c r="Q55" s="9">
        <v>11</v>
      </c>
      <c r="R55" s="9"/>
      <c r="S55" s="4">
        <v>1</v>
      </c>
      <c r="T55" s="79"/>
      <c r="U55" s="4"/>
      <c r="V55" s="85">
        <f t="shared" si="0"/>
        <v>12</v>
      </c>
      <c r="W55" s="86">
        <f t="shared" si="1"/>
        <v>13</v>
      </c>
      <c r="X55" s="95" t="s">
        <v>236</v>
      </c>
      <c r="Y55" s="96" t="s">
        <v>26</v>
      </c>
    </row>
    <row r="56" spans="1:25" ht="21.75" customHeight="1">
      <c r="A56" s="4">
        <v>55</v>
      </c>
      <c r="B56" s="15" t="s">
        <v>353</v>
      </c>
      <c r="C56" s="6"/>
      <c r="D56" s="6" t="s">
        <v>354</v>
      </c>
      <c r="E56" s="29"/>
      <c r="F56" s="4"/>
      <c r="G56" s="4"/>
      <c r="H56" s="4"/>
      <c r="I56" s="4"/>
      <c r="J56" s="9"/>
      <c r="K56" s="9">
        <v>0.5</v>
      </c>
      <c r="L56" s="4">
        <v>0.5</v>
      </c>
      <c r="M56" s="4"/>
      <c r="N56" s="4"/>
      <c r="O56" s="4"/>
      <c r="P56" s="12">
        <f t="shared" si="4"/>
        <v>1</v>
      </c>
      <c r="Q56" s="9">
        <v>11</v>
      </c>
      <c r="R56" s="9"/>
      <c r="S56" s="4">
        <v>1</v>
      </c>
      <c r="T56" s="79"/>
      <c r="U56" s="4"/>
      <c r="V56" s="85">
        <f t="shared" si="0"/>
        <v>12</v>
      </c>
      <c r="W56" s="86">
        <f t="shared" si="1"/>
        <v>13</v>
      </c>
      <c r="X56" s="96" t="s">
        <v>307</v>
      </c>
      <c r="Y56" s="96" t="s">
        <v>27</v>
      </c>
    </row>
    <row r="57" spans="1:25" ht="21.75" customHeight="1">
      <c r="A57" s="4">
        <v>56</v>
      </c>
      <c r="B57" s="15" t="s">
        <v>414</v>
      </c>
      <c r="C57" s="6"/>
      <c r="D57" s="6" t="s">
        <v>304</v>
      </c>
      <c r="E57" s="16"/>
      <c r="F57" s="4"/>
      <c r="G57" s="4"/>
      <c r="H57" s="4"/>
      <c r="I57" s="4"/>
      <c r="J57" s="9"/>
      <c r="K57" s="9">
        <v>0.5</v>
      </c>
      <c r="L57" s="4"/>
      <c r="M57" s="4"/>
      <c r="N57" s="4"/>
      <c r="O57" s="4"/>
      <c r="P57" s="12">
        <f t="shared" si="4"/>
        <v>0.5</v>
      </c>
      <c r="Q57" s="9">
        <v>11</v>
      </c>
      <c r="R57" s="4">
        <v>1.5</v>
      </c>
      <c r="S57" s="9"/>
      <c r="T57" s="79"/>
      <c r="U57" s="4"/>
      <c r="V57" s="85">
        <f t="shared" si="0"/>
        <v>12.5</v>
      </c>
      <c r="W57" s="86">
        <f t="shared" si="1"/>
        <v>13</v>
      </c>
      <c r="X57" s="95" t="s">
        <v>254</v>
      </c>
      <c r="Y57" s="96" t="s">
        <v>26</v>
      </c>
    </row>
    <row r="58" spans="1:25" ht="21.75" customHeight="1">
      <c r="A58" s="4">
        <v>57</v>
      </c>
      <c r="B58" s="15" t="s">
        <v>351</v>
      </c>
      <c r="C58" s="6"/>
      <c r="D58" s="6" t="s">
        <v>22</v>
      </c>
      <c r="E58" s="16"/>
      <c r="F58" s="4"/>
      <c r="G58" s="9"/>
      <c r="H58" s="4"/>
      <c r="I58" s="4"/>
      <c r="J58" s="4"/>
      <c r="K58" s="9">
        <v>0.5</v>
      </c>
      <c r="L58" s="4"/>
      <c r="M58" s="4"/>
      <c r="N58" s="4"/>
      <c r="O58" s="4"/>
      <c r="P58" s="12">
        <f t="shared" si="4"/>
        <v>0.5</v>
      </c>
      <c r="Q58" s="9">
        <v>11</v>
      </c>
      <c r="R58" s="9">
        <v>1.25</v>
      </c>
      <c r="S58" s="4"/>
      <c r="T58" s="79"/>
      <c r="U58" s="4"/>
      <c r="V58" s="85">
        <f t="shared" si="0"/>
        <v>12.25</v>
      </c>
      <c r="W58" s="86">
        <f t="shared" si="1"/>
        <v>12.75</v>
      </c>
      <c r="X58" s="95" t="s">
        <v>233</v>
      </c>
      <c r="Y58" s="96" t="s">
        <v>26</v>
      </c>
    </row>
    <row r="59" spans="1:27" ht="21.75" customHeight="1">
      <c r="A59" s="4">
        <v>58</v>
      </c>
      <c r="B59" s="15" t="s">
        <v>333</v>
      </c>
      <c r="C59" s="6"/>
      <c r="D59" s="6" t="s">
        <v>301</v>
      </c>
      <c r="E59" s="29"/>
      <c r="F59" s="4"/>
      <c r="G59" s="9">
        <v>2.5</v>
      </c>
      <c r="H59" s="4"/>
      <c r="I59" s="4"/>
      <c r="J59" s="9"/>
      <c r="K59" s="9"/>
      <c r="L59" s="4"/>
      <c r="M59" s="9"/>
      <c r="N59" s="4"/>
      <c r="O59" s="4"/>
      <c r="P59" s="12">
        <f t="shared" si="4"/>
        <v>2.5</v>
      </c>
      <c r="Q59" s="9">
        <v>9.5</v>
      </c>
      <c r="R59" s="9"/>
      <c r="S59" s="4">
        <v>0.6875</v>
      </c>
      <c r="T59" s="79"/>
      <c r="U59" s="4"/>
      <c r="V59" s="87">
        <f t="shared" si="0"/>
        <v>10.1875</v>
      </c>
      <c r="W59" s="88">
        <f t="shared" si="1"/>
        <v>12.6875</v>
      </c>
      <c r="X59" s="95" t="s">
        <v>234</v>
      </c>
      <c r="Y59" s="96" t="s">
        <v>26</v>
      </c>
      <c r="Z59" s="22"/>
      <c r="AA59" s="22"/>
    </row>
    <row r="60" spans="1:27" ht="21.75" customHeight="1">
      <c r="A60" s="4">
        <v>59</v>
      </c>
      <c r="B60" s="15" t="s">
        <v>333</v>
      </c>
      <c r="C60" s="6"/>
      <c r="D60" s="6" t="s">
        <v>301</v>
      </c>
      <c r="E60" s="29"/>
      <c r="F60" s="4"/>
      <c r="G60" s="9">
        <v>2.5</v>
      </c>
      <c r="H60" s="4"/>
      <c r="I60" s="4"/>
      <c r="J60" s="9"/>
      <c r="K60" s="9"/>
      <c r="L60" s="4"/>
      <c r="M60" s="9"/>
      <c r="N60" s="4"/>
      <c r="O60" s="4"/>
      <c r="P60" s="12">
        <f t="shared" si="4"/>
        <v>2.5</v>
      </c>
      <c r="Q60" s="9">
        <v>9.5</v>
      </c>
      <c r="R60" s="9"/>
      <c r="S60" s="4">
        <v>0.6875</v>
      </c>
      <c r="T60" s="79"/>
      <c r="U60" s="4"/>
      <c r="V60" s="87">
        <f t="shared" si="0"/>
        <v>10.1875</v>
      </c>
      <c r="W60" s="88">
        <f t="shared" si="1"/>
        <v>12.6875</v>
      </c>
      <c r="X60" s="96" t="s">
        <v>334</v>
      </c>
      <c r="Y60" s="96" t="s">
        <v>27</v>
      </c>
      <c r="Z60" s="22"/>
      <c r="AA60" s="22"/>
    </row>
    <row r="61" spans="1:27" ht="21.75" customHeight="1">
      <c r="A61" s="4">
        <v>60</v>
      </c>
      <c r="B61" s="15" t="s">
        <v>333</v>
      </c>
      <c r="C61" s="6"/>
      <c r="D61" s="6" t="s">
        <v>301</v>
      </c>
      <c r="E61" s="29"/>
      <c r="F61" s="4"/>
      <c r="G61" s="9">
        <v>2.5</v>
      </c>
      <c r="H61" s="4"/>
      <c r="I61" s="4"/>
      <c r="J61" s="9"/>
      <c r="K61" s="9"/>
      <c r="L61" s="4"/>
      <c r="M61" s="9"/>
      <c r="N61" s="4"/>
      <c r="O61" s="4"/>
      <c r="P61" s="12">
        <f t="shared" si="4"/>
        <v>2.5</v>
      </c>
      <c r="Q61" s="9">
        <v>9.5</v>
      </c>
      <c r="R61" s="9"/>
      <c r="S61" s="4">
        <v>0.6875</v>
      </c>
      <c r="T61" s="79"/>
      <c r="U61" s="4"/>
      <c r="V61" s="87">
        <f t="shared" si="0"/>
        <v>10.1875</v>
      </c>
      <c r="W61" s="88">
        <f t="shared" si="1"/>
        <v>12.6875</v>
      </c>
      <c r="X61" s="96" t="s">
        <v>322</v>
      </c>
      <c r="Y61" s="96" t="s">
        <v>28</v>
      </c>
      <c r="Z61" s="22"/>
      <c r="AA61" s="22"/>
    </row>
    <row r="62" spans="1:25" ht="21.75" customHeight="1">
      <c r="A62" s="4">
        <v>61</v>
      </c>
      <c r="B62" s="15" t="s">
        <v>324</v>
      </c>
      <c r="C62" s="6"/>
      <c r="D62" s="6" t="s">
        <v>22</v>
      </c>
      <c r="E62" s="29"/>
      <c r="F62" s="4"/>
      <c r="G62" s="9"/>
      <c r="H62" s="4"/>
      <c r="I62" s="4"/>
      <c r="J62" s="4"/>
      <c r="K62" s="9">
        <v>0.5</v>
      </c>
      <c r="L62" s="9">
        <v>0.5</v>
      </c>
      <c r="M62" s="4"/>
      <c r="N62" s="4">
        <v>0.25</v>
      </c>
      <c r="O62" s="4"/>
      <c r="P62" s="12">
        <f>SUM(F62:O62)</f>
        <v>1.25</v>
      </c>
      <c r="Q62" s="9">
        <v>11</v>
      </c>
      <c r="R62" s="9">
        <v>0.25</v>
      </c>
      <c r="S62" s="4"/>
      <c r="T62" s="79"/>
      <c r="U62" s="4"/>
      <c r="V62" s="85">
        <f t="shared" si="0"/>
        <v>11.25</v>
      </c>
      <c r="W62" s="86">
        <f t="shared" si="1"/>
        <v>12.5</v>
      </c>
      <c r="X62" s="95" t="s">
        <v>325</v>
      </c>
      <c r="Y62" s="96" t="s">
        <v>26</v>
      </c>
    </row>
    <row r="63" spans="1:25" ht="21.75" customHeight="1">
      <c r="A63" s="4">
        <v>62</v>
      </c>
      <c r="B63" s="15" t="s">
        <v>352</v>
      </c>
      <c r="C63" s="6"/>
      <c r="D63" s="6" t="s">
        <v>304</v>
      </c>
      <c r="E63" s="29"/>
      <c r="F63" s="4"/>
      <c r="G63" s="9">
        <v>2.5</v>
      </c>
      <c r="H63" s="4"/>
      <c r="I63" s="4"/>
      <c r="J63" s="4"/>
      <c r="K63" s="9">
        <v>0.5</v>
      </c>
      <c r="L63" s="4"/>
      <c r="M63" s="4"/>
      <c r="N63" s="4"/>
      <c r="O63" s="4"/>
      <c r="P63" s="12">
        <f>IF(SUM(F63,G63)&gt;4,SUM(4,SUM(H63:O63)),SUM(F63:O63))</f>
        <v>3</v>
      </c>
      <c r="Q63" s="9">
        <v>9.5</v>
      </c>
      <c r="R63" s="9"/>
      <c r="S63" s="4"/>
      <c r="T63" s="79"/>
      <c r="U63" s="4"/>
      <c r="V63" s="85">
        <f t="shared" si="0"/>
        <v>9.5</v>
      </c>
      <c r="W63" s="86">
        <f t="shared" si="1"/>
        <v>12.5</v>
      </c>
      <c r="X63" s="95" t="s">
        <v>310</v>
      </c>
      <c r="Y63" s="96" t="s">
        <v>26</v>
      </c>
    </row>
    <row r="64" spans="1:25" ht="21.75" customHeight="1">
      <c r="A64" s="4">
        <v>63</v>
      </c>
      <c r="B64" s="15" t="s">
        <v>368</v>
      </c>
      <c r="C64" s="6"/>
      <c r="D64" s="6" t="s">
        <v>304</v>
      </c>
      <c r="E64" s="29"/>
      <c r="F64" s="4"/>
      <c r="G64" s="4"/>
      <c r="H64" s="4"/>
      <c r="I64" s="4"/>
      <c r="J64" s="4"/>
      <c r="K64" s="9">
        <v>0.5</v>
      </c>
      <c r="L64" s="4"/>
      <c r="M64" s="4"/>
      <c r="N64" s="4"/>
      <c r="O64" s="4"/>
      <c r="P64" s="12">
        <f>IF(SUM(F64,G64)&gt;4,SUM(4,SUM(H64:O64)),SUM(F64:O64))</f>
        <v>0.5</v>
      </c>
      <c r="Q64" s="9">
        <v>11</v>
      </c>
      <c r="R64" s="9">
        <v>0.875</v>
      </c>
      <c r="S64" s="4"/>
      <c r="T64" s="79"/>
      <c r="U64" s="4"/>
      <c r="V64" s="85">
        <f t="shared" si="0"/>
        <v>11.875</v>
      </c>
      <c r="W64" s="86">
        <f t="shared" si="1"/>
        <v>12.375</v>
      </c>
      <c r="X64" s="95" t="s">
        <v>369</v>
      </c>
      <c r="Y64" s="96" t="s">
        <v>26</v>
      </c>
    </row>
    <row r="65" spans="1:25" ht="21.75" customHeight="1">
      <c r="A65" s="4">
        <v>64</v>
      </c>
      <c r="B65" s="15" t="s">
        <v>422</v>
      </c>
      <c r="C65" s="6"/>
      <c r="D65" s="6" t="s">
        <v>301</v>
      </c>
      <c r="E65" s="16"/>
      <c r="F65" s="4"/>
      <c r="G65" s="4"/>
      <c r="H65" s="4"/>
      <c r="I65" s="4"/>
      <c r="J65" s="4"/>
      <c r="K65" s="9">
        <v>0.5</v>
      </c>
      <c r="L65" s="4"/>
      <c r="M65" s="4"/>
      <c r="N65" s="4"/>
      <c r="O65" s="4"/>
      <c r="P65" s="12">
        <f>IF(SUM(F65,G65)&gt;4,SUM(4,SUM(H65:O65)),SUM(F65:O65))</f>
        <v>0.5</v>
      </c>
      <c r="Q65" s="9">
        <v>11</v>
      </c>
      <c r="R65" s="4"/>
      <c r="S65" s="9">
        <v>0.875</v>
      </c>
      <c r="T65" s="79"/>
      <c r="U65" s="4"/>
      <c r="V65" s="85">
        <f t="shared" si="0"/>
        <v>11.875</v>
      </c>
      <c r="W65" s="86">
        <f t="shared" si="1"/>
        <v>12.375</v>
      </c>
      <c r="X65" s="95" t="s">
        <v>399</v>
      </c>
      <c r="Y65" s="96" t="s">
        <v>26</v>
      </c>
    </row>
    <row r="66" spans="1:25" ht="21.75" customHeight="1">
      <c r="A66" s="4">
        <v>65</v>
      </c>
      <c r="B66" s="15" t="s">
        <v>429</v>
      </c>
      <c r="C66" s="6"/>
      <c r="D66" s="6" t="s">
        <v>430</v>
      </c>
      <c r="E66" s="16"/>
      <c r="F66" s="4"/>
      <c r="G66" s="4"/>
      <c r="H66" s="4"/>
      <c r="I66" s="4"/>
      <c r="J66" s="4"/>
      <c r="K66" s="9"/>
      <c r="L66" s="4"/>
      <c r="M66" s="4"/>
      <c r="N66" s="4"/>
      <c r="O66" s="4"/>
      <c r="P66" s="12">
        <f>IF(SUM(F66,G66)&gt;4,SUM(4,SUM(H66:O66)),SUM(F66:O66))</f>
        <v>0</v>
      </c>
      <c r="Q66" s="9">
        <v>11</v>
      </c>
      <c r="R66" s="13">
        <v>0.25</v>
      </c>
      <c r="S66" s="4">
        <v>1</v>
      </c>
      <c r="T66" s="79"/>
      <c r="U66" s="4"/>
      <c r="V66" s="85">
        <f aca="true" t="shared" si="5" ref="V66:V118">IF(SUM(R66,S66)&gt;2,SUM(2,Q66,U66),SUM(Q66:U66))</f>
        <v>12.25</v>
      </c>
      <c r="W66" s="86">
        <f aca="true" t="shared" si="6" ref="W66:W129">SUM(V66,P66)</f>
        <v>12.25</v>
      </c>
      <c r="X66" s="95" t="s">
        <v>247</v>
      </c>
      <c r="Y66" s="96" t="s">
        <v>26</v>
      </c>
    </row>
    <row r="67" spans="1:25" ht="21.75" customHeight="1">
      <c r="A67" s="4">
        <v>66</v>
      </c>
      <c r="B67" s="15" t="s">
        <v>440</v>
      </c>
      <c r="C67" s="6"/>
      <c r="D67" s="6" t="s">
        <v>373</v>
      </c>
      <c r="E67" s="16"/>
      <c r="F67" s="4"/>
      <c r="G67" s="4"/>
      <c r="H67" s="4"/>
      <c r="I67" s="4"/>
      <c r="J67" s="4"/>
      <c r="K67" s="9">
        <v>0.5</v>
      </c>
      <c r="L67" s="4"/>
      <c r="M67" s="4"/>
      <c r="N67" s="4"/>
      <c r="O67" s="4"/>
      <c r="P67" s="12">
        <f>IF(SUM(F67,G67)&gt;4,SUM(4,SUM(H67:O67)),SUM(F67:O67))</f>
        <v>0.5</v>
      </c>
      <c r="Q67" s="9">
        <v>11</v>
      </c>
      <c r="R67" s="4">
        <v>0.5</v>
      </c>
      <c r="S67" s="13"/>
      <c r="T67" s="79"/>
      <c r="U67" s="4">
        <v>0.25</v>
      </c>
      <c r="V67" s="85">
        <f t="shared" si="5"/>
        <v>11.75</v>
      </c>
      <c r="W67" s="86">
        <f t="shared" si="6"/>
        <v>12.25</v>
      </c>
      <c r="X67" s="95" t="s">
        <v>334</v>
      </c>
      <c r="Y67" s="96" t="s">
        <v>26</v>
      </c>
    </row>
    <row r="68" spans="1:25" ht="21.75" customHeight="1">
      <c r="A68" s="4">
        <v>67</v>
      </c>
      <c r="B68" s="15" t="s">
        <v>300</v>
      </c>
      <c r="C68" s="6"/>
      <c r="D68" s="6" t="s">
        <v>301</v>
      </c>
      <c r="E68" s="29"/>
      <c r="F68" s="4">
        <v>0</v>
      </c>
      <c r="G68" s="9">
        <v>2.5</v>
      </c>
      <c r="H68" s="4"/>
      <c r="I68" s="4"/>
      <c r="J68" s="4"/>
      <c r="K68" s="9">
        <v>0.5</v>
      </c>
      <c r="L68" s="4"/>
      <c r="M68" s="9"/>
      <c r="N68" s="4"/>
      <c r="O68" s="4"/>
      <c r="P68" s="12">
        <f>SUM(F68:O68)</f>
        <v>3</v>
      </c>
      <c r="Q68" s="9">
        <v>7</v>
      </c>
      <c r="R68" s="9">
        <v>2</v>
      </c>
      <c r="S68" s="9"/>
      <c r="T68" s="79"/>
      <c r="U68" s="9"/>
      <c r="V68" s="85">
        <f t="shared" si="5"/>
        <v>9</v>
      </c>
      <c r="W68" s="86">
        <f t="shared" si="6"/>
        <v>12</v>
      </c>
      <c r="X68" s="95" t="s">
        <v>302</v>
      </c>
      <c r="Y68" s="96" t="s">
        <v>26</v>
      </c>
    </row>
    <row r="69" spans="1:25" ht="21.75" customHeight="1">
      <c r="A69" s="4">
        <v>68</v>
      </c>
      <c r="B69" s="15" t="s">
        <v>378</v>
      </c>
      <c r="C69" s="6"/>
      <c r="D69" s="6" t="s">
        <v>327</v>
      </c>
      <c r="E69" s="31"/>
      <c r="F69" s="4"/>
      <c r="G69" s="4">
        <v>2.5</v>
      </c>
      <c r="H69" s="9"/>
      <c r="I69" s="4"/>
      <c r="J69" s="4"/>
      <c r="K69" s="9">
        <v>0.5</v>
      </c>
      <c r="L69" s="4"/>
      <c r="M69" s="4"/>
      <c r="N69" s="4"/>
      <c r="O69" s="4"/>
      <c r="P69" s="12">
        <f>IF(SUM(F69,G69)&gt;4,SUM(4,SUM(H69:O69)),SUM(F69:O69))</f>
        <v>3</v>
      </c>
      <c r="Q69" s="9">
        <v>9</v>
      </c>
      <c r="R69" s="13"/>
      <c r="S69" s="18"/>
      <c r="T69" s="79"/>
      <c r="U69" s="4"/>
      <c r="V69" s="85">
        <f t="shared" si="5"/>
        <v>9</v>
      </c>
      <c r="W69" s="86">
        <f t="shared" si="6"/>
        <v>12</v>
      </c>
      <c r="X69" s="97" t="s">
        <v>310</v>
      </c>
      <c r="Y69" s="96" t="s">
        <v>26</v>
      </c>
    </row>
    <row r="70" spans="1:25" ht="21.75" customHeight="1">
      <c r="A70" s="4">
        <v>69</v>
      </c>
      <c r="B70" s="15" t="s">
        <v>305</v>
      </c>
      <c r="C70" s="6"/>
      <c r="D70" s="6" t="s">
        <v>23</v>
      </c>
      <c r="E70" s="29"/>
      <c r="F70" s="4"/>
      <c r="G70" s="9"/>
      <c r="H70" s="4"/>
      <c r="I70" s="4"/>
      <c r="J70" s="4"/>
      <c r="K70" s="9">
        <v>0.5</v>
      </c>
      <c r="L70" s="4"/>
      <c r="M70" s="9"/>
      <c r="N70" s="4"/>
      <c r="O70" s="4"/>
      <c r="P70" s="12">
        <f>SUM(F70:O70)</f>
        <v>0.5</v>
      </c>
      <c r="Q70" s="9">
        <v>11</v>
      </c>
      <c r="R70" s="9"/>
      <c r="S70" s="18"/>
      <c r="T70" s="79"/>
      <c r="U70" s="4"/>
      <c r="V70" s="85">
        <f t="shared" si="5"/>
        <v>11</v>
      </c>
      <c r="W70" s="86">
        <f t="shared" si="6"/>
        <v>11.5</v>
      </c>
      <c r="X70" s="95" t="s">
        <v>307</v>
      </c>
      <c r="Y70" s="96" t="s">
        <v>26</v>
      </c>
    </row>
    <row r="71" spans="1:25" ht="21.75" customHeight="1">
      <c r="A71" s="4">
        <v>70</v>
      </c>
      <c r="B71" s="15" t="s">
        <v>315</v>
      </c>
      <c r="C71" s="6"/>
      <c r="D71" s="6" t="s">
        <v>22</v>
      </c>
      <c r="E71" s="29" t="s">
        <v>313</v>
      </c>
      <c r="F71" s="4"/>
      <c r="G71" s="9"/>
      <c r="H71" s="9"/>
      <c r="I71" s="4"/>
      <c r="J71" s="4"/>
      <c r="K71" s="9">
        <v>0.5</v>
      </c>
      <c r="L71" s="4"/>
      <c r="M71" s="4"/>
      <c r="N71" s="4"/>
      <c r="O71" s="4"/>
      <c r="P71" s="12">
        <f>SUM(F71:O71)</f>
        <v>0.5</v>
      </c>
      <c r="Q71" s="9">
        <v>11</v>
      </c>
      <c r="R71" s="9"/>
      <c r="S71" s="4"/>
      <c r="T71" s="79"/>
      <c r="U71" s="4"/>
      <c r="V71" s="85">
        <f t="shared" si="5"/>
        <v>11</v>
      </c>
      <c r="W71" s="86">
        <f t="shared" si="6"/>
        <v>11.5</v>
      </c>
      <c r="X71" s="95" t="s">
        <v>316</v>
      </c>
      <c r="Y71" s="96" t="s">
        <v>26</v>
      </c>
    </row>
    <row r="72" spans="1:27" s="22" customFormat="1" ht="21.75" customHeight="1">
      <c r="A72" s="4">
        <v>71</v>
      </c>
      <c r="B72" s="15" t="s">
        <v>340</v>
      </c>
      <c r="C72" s="6"/>
      <c r="D72" s="6" t="s">
        <v>327</v>
      </c>
      <c r="E72" s="16"/>
      <c r="F72" s="4"/>
      <c r="G72" s="9"/>
      <c r="H72" s="4"/>
      <c r="I72" s="4"/>
      <c r="J72" s="4"/>
      <c r="K72" s="9">
        <v>0.5</v>
      </c>
      <c r="L72" s="4"/>
      <c r="M72" s="9"/>
      <c r="N72" s="4"/>
      <c r="O72" s="4"/>
      <c r="P72" s="12">
        <f aca="true" t="shared" si="7" ref="P72:P84">IF(SUM(F72,G72)&gt;4,SUM(4,SUM(H72:O72)),SUM(F72:O72))</f>
        <v>0.5</v>
      </c>
      <c r="Q72" s="9">
        <v>11</v>
      </c>
      <c r="R72" s="13"/>
      <c r="S72" s="19"/>
      <c r="T72" s="79"/>
      <c r="U72" s="4"/>
      <c r="V72" s="85">
        <f t="shared" si="5"/>
        <v>11</v>
      </c>
      <c r="W72" s="86">
        <f t="shared" si="6"/>
        <v>11.5</v>
      </c>
      <c r="X72" s="95" t="s">
        <v>341</v>
      </c>
      <c r="Y72" s="96" t="s">
        <v>26</v>
      </c>
      <c r="Z72" s="1"/>
      <c r="AA72" s="1"/>
    </row>
    <row r="73" spans="1:25" ht="21.75" customHeight="1">
      <c r="A73" s="4">
        <v>72</v>
      </c>
      <c r="B73" s="15" t="s">
        <v>372</v>
      </c>
      <c r="C73" s="6"/>
      <c r="D73" s="6" t="s">
        <v>373</v>
      </c>
      <c r="E73" s="29"/>
      <c r="F73" s="4"/>
      <c r="G73" s="9"/>
      <c r="H73" s="4"/>
      <c r="I73" s="4"/>
      <c r="J73" s="4"/>
      <c r="K73" s="9">
        <v>0.5</v>
      </c>
      <c r="L73" s="9"/>
      <c r="M73" s="4"/>
      <c r="N73" s="4"/>
      <c r="O73" s="4"/>
      <c r="P73" s="12">
        <f t="shared" si="7"/>
        <v>0.5</v>
      </c>
      <c r="Q73" s="9">
        <v>11</v>
      </c>
      <c r="R73" s="4"/>
      <c r="S73" s="9"/>
      <c r="T73" s="79"/>
      <c r="U73" s="4"/>
      <c r="V73" s="85">
        <f t="shared" si="5"/>
        <v>11</v>
      </c>
      <c r="W73" s="86">
        <f t="shared" si="6"/>
        <v>11.5</v>
      </c>
      <c r="X73" s="95" t="s">
        <v>374</v>
      </c>
      <c r="Y73" s="96" t="s">
        <v>26</v>
      </c>
    </row>
    <row r="74" spans="1:25" ht="21.75" customHeight="1">
      <c r="A74" s="4">
        <v>73</v>
      </c>
      <c r="B74" s="15" t="s">
        <v>372</v>
      </c>
      <c r="C74" s="6"/>
      <c r="D74" s="6" t="s">
        <v>373</v>
      </c>
      <c r="E74" s="29"/>
      <c r="F74" s="4"/>
      <c r="G74" s="9"/>
      <c r="H74" s="4"/>
      <c r="I74" s="4"/>
      <c r="J74" s="4"/>
      <c r="K74" s="9">
        <v>0.5</v>
      </c>
      <c r="L74" s="9"/>
      <c r="M74" s="4"/>
      <c r="N74" s="4"/>
      <c r="O74" s="4"/>
      <c r="P74" s="12">
        <f t="shared" si="7"/>
        <v>0.5</v>
      </c>
      <c r="Q74" s="9">
        <v>11</v>
      </c>
      <c r="R74" s="4"/>
      <c r="S74" s="9"/>
      <c r="T74" s="79"/>
      <c r="U74" s="4"/>
      <c r="V74" s="85">
        <f t="shared" si="5"/>
        <v>11</v>
      </c>
      <c r="W74" s="86">
        <f t="shared" si="6"/>
        <v>11.5</v>
      </c>
      <c r="X74" s="96" t="s">
        <v>350</v>
      </c>
      <c r="Y74" s="96" t="s">
        <v>27</v>
      </c>
    </row>
    <row r="75" spans="1:25" ht="21.75" customHeight="1">
      <c r="A75" s="4">
        <v>74</v>
      </c>
      <c r="B75" s="15" t="s">
        <v>402</v>
      </c>
      <c r="C75" s="6"/>
      <c r="D75" s="6" t="s">
        <v>304</v>
      </c>
      <c r="E75" s="16"/>
      <c r="F75" s="4"/>
      <c r="G75" s="4"/>
      <c r="H75" s="4"/>
      <c r="I75" s="4"/>
      <c r="J75" s="4"/>
      <c r="K75" s="9">
        <v>0.5</v>
      </c>
      <c r="L75" s="4"/>
      <c r="M75" s="4"/>
      <c r="N75" s="4"/>
      <c r="O75" s="4"/>
      <c r="P75" s="12">
        <f t="shared" si="7"/>
        <v>0.5</v>
      </c>
      <c r="Q75" s="9">
        <v>11</v>
      </c>
      <c r="R75" s="9"/>
      <c r="S75" s="4"/>
      <c r="T75" s="79"/>
      <c r="U75" s="4"/>
      <c r="V75" s="85">
        <f t="shared" si="5"/>
        <v>11</v>
      </c>
      <c r="W75" s="86">
        <f t="shared" si="6"/>
        <v>11.5</v>
      </c>
      <c r="X75" s="95" t="s">
        <v>403</v>
      </c>
      <c r="Y75" s="96" t="s">
        <v>26</v>
      </c>
    </row>
    <row r="76" spans="1:25" ht="21.75" customHeight="1">
      <c r="A76" s="4">
        <v>75</v>
      </c>
      <c r="B76" s="15" t="s">
        <v>358</v>
      </c>
      <c r="C76" s="6"/>
      <c r="D76" s="6" t="s">
        <v>304</v>
      </c>
      <c r="E76" s="16"/>
      <c r="F76" s="4"/>
      <c r="G76" s="4"/>
      <c r="H76" s="4"/>
      <c r="I76" s="4"/>
      <c r="J76" s="4"/>
      <c r="K76" s="9"/>
      <c r="L76" s="4"/>
      <c r="M76" s="4"/>
      <c r="N76" s="4"/>
      <c r="O76" s="4"/>
      <c r="P76" s="12">
        <f t="shared" si="7"/>
        <v>0</v>
      </c>
      <c r="Q76" s="9">
        <v>11</v>
      </c>
      <c r="R76" s="13"/>
      <c r="S76" s="89">
        <v>0.1875</v>
      </c>
      <c r="T76" s="90"/>
      <c r="U76" s="91"/>
      <c r="V76" s="87">
        <f t="shared" si="5"/>
        <v>11.1875</v>
      </c>
      <c r="W76" s="88">
        <f t="shared" si="6"/>
        <v>11.1875</v>
      </c>
      <c r="X76" s="95" t="s">
        <v>359</v>
      </c>
      <c r="Y76" s="96" t="s">
        <v>26</v>
      </c>
    </row>
    <row r="77" spans="1:25" ht="21.75" customHeight="1">
      <c r="A77" s="4">
        <v>76</v>
      </c>
      <c r="B77" s="15" t="s">
        <v>361</v>
      </c>
      <c r="C77" s="6"/>
      <c r="D77" s="6" t="s">
        <v>301</v>
      </c>
      <c r="E77" s="16"/>
      <c r="F77" s="4"/>
      <c r="G77" s="4"/>
      <c r="H77" s="4"/>
      <c r="I77" s="4"/>
      <c r="J77" s="4"/>
      <c r="K77" s="9"/>
      <c r="L77" s="4"/>
      <c r="M77" s="4"/>
      <c r="N77" s="4"/>
      <c r="O77" s="4"/>
      <c r="P77" s="12">
        <f t="shared" si="7"/>
        <v>0</v>
      </c>
      <c r="Q77" s="9">
        <v>11</v>
      </c>
      <c r="R77" s="9"/>
      <c r="S77" s="9"/>
      <c r="T77" s="79"/>
      <c r="U77" s="4"/>
      <c r="V77" s="85">
        <f t="shared" si="5"/>
        <v>11</v>
      </c>
      <c r="W77" s="86">
        <f t="shared" si="6"/>
        <v>11</v>
      </c>
      <c r="X77" s="95" t="s">
        <v>362</v>
      </c>
      <c r="Y77" s="96" t="s">
        <v>26</v>
      </c>
    </row>
    <row r="78" spans="1:25" ht="21.75" customHeight="1">
      <c r="A78" s="4">
        <v>77</v>
      </c>
      <c r="B78" s="15" t="s">
        <v>361</v>
      </c>
      <c r="C78" s="6"/>
      <c r="D78" s="6" t="s">
        <v>301</v>
      </c>
      <c r="E78" s="16"/>
      <c r="F78" s="4"/>
      <c r="G78" s="4"/>
      <c r="H78" s="4"/>
      <c r="I78" s="4"/>
      <c r="J78" s="4"/>
      <c r="K78" s="9"/>
      <c r="L78" s="4"/>
      <c r="M78" s="4"/>
      <c r="N78" s="4"/>
      <c r="O78" s="4"/>
      <c r="P78" s="12">
        <f t="shared" si="7"/>
        <v>0</v>
      </c>
      <c r="Q78" s="9">
        <v>11</v>
      </c>
      <c r="R78" s="9"/>
      <c r="S78" s="9"/>
      <c r="T78" s="79"/>
      <c r="U78" s="4"/>
      <c r="V78" s="85">
        <f t="shared" si="5"/>
        <v>11</v>
      </c>
      <c r="W78" s="86">
        <f t="shared" si="6"/>
        <v>11</v>
      </c>
      <c r="X78" s="96" t="s">
        <v>363</v>
      </c>
      <c r="Y78" s="96" t="s">
        <v>27</v>
      </c>
    </row>
    <row r="79" spans="1:25" ht="21.75" customHeight="1">
      <c r="A79" s="4">
        <v>78</v>
      </c>
      <c r="B79" s="15" t="s">
        <v>366</v>
      </c>
      <c r="C79" s="6"/>
      <c r="D79" s="6" t="s">
        <v>327</v>
      </c>
      <c r="E79" s="29"/>
      <c r="F79" s="4"/>
      <c r="G79" s="4"/>
      <c r="H79" s="4"/>
      <c r="I79" s="4"/>
      <c r="J79" s="4"/>
      <c r="K79" s="9"/>
      <c r="L79" s="4"/>
      <c r="M79" s="4"/>
      <c r="N79" s="4"/>
      <c r="O79" s="4"/>
      <c r="P79" s="12">
        <f t="shared" si="7"/>
        <v>0</v>
      </c>
      <c r="Q79" s="9">
        <v>11</v>
      </c>
      <c r="R79" s="9"/>
      <c r="S79" s="4"/>
      <c r="T79" s="79"/>
      <c r="U79" s="4"/>
      <c r="V79" s="85">
        <f t="shared" si="5"/>
        <v>11</v>
      </c>
      <c r="W79" s="86">
        <f t="shared" si="6"/>
        <v>11</v>
      </c>
      <c r="X79" s="95" t="s">
        <v>367</v>
      </c>
      <c r="Y79" s="96" t="s">
        <v>26</v>
      </c>
    </row>
    <row r="80" spans="1:25" ht="21.75" customHeight="1">
      <c r="A80" s="4">
        <v>79</v>
      </c>
      <c r="B80" s="15" t="s">
        <v>404</v>
      </c>
      <c r="C80" s="6"/>
      <c r="D80" s="6" t="s">
        <v>301</v>
      </c>
      <c r="E80" s="16"/>
      <c r="F80" s="4"/>
      <c r="G80" s="4"/>
      <c r="H80" s="4"/>
      <c r="I80" s="4"/>
      <c r="J80" s="4"/>
      <c r="K80" s="9"/>
      <c r="L80" s="4"/>
      <c r="M80" s="4"/>
      <c r="N80" s="4"/>
      <c r="O80" s="4"/>
      <c r="P80" s="12">
        <f t="shared" si="7"/>
        <v>0</v>
      </c>
      <c r="Q80" s="9">
        <v>11</v>
      </c>
      <c r="R80" s="13"/>
      <c r="S80" s="13"/>
      <c r="T80" s="79"/>
      <c r="U80" s="4"/>
      <c r="V80" s="85">
        <f t="shared" si="5"/>
        <v>11</v>
      </c>
      <c r="W80" s="86">
        <f t="shared" si="6"/>
        <v>11</v>
      </c>
      <c r="X80" s="95" t="s">
        <v>220</v>
      </c>
      <c r="Y80" s="96" t="s">
        <v>26</v>
      </c>
    </row>
    <row r="81" spans="1:25" ht="21.75" customHeight="1">
      <c r="A81" s="4">
        <v>80</v>
      </c>
      <c r="B81" s="15" t="s">
        <v>404</v>
      </c>
      <c r="C81" s="6"/>
      <c r="D81" s="6" t="s">
        <v>301</v>
      </c>
      <c r="E81" s="16"/>
      <c r="F81" s="4"/>
      <c r="G81" s="4"/>
      <c r="H81" s="4"/>
      <c r="I81" s="4"/>
      <c r="J81" s="4"/>
      <c r="K81" s="9"/>
      <c r="L81" s="4"/>
      <c r="M81" s="4"/>
      <c r="N81" s="4"/>
      <c r="O81" s="4"/>
      <c r="P81" s="12">
        <f t="shared" si="7"/>
        <v>0</v>
      </c>
      <c r="Q81" s="9">
        <v>11</v>
      </c>
      <c r="R81" s="13"/>
      <c r="S81" s="13"/>
      <c r="T81" s="79"/>
      <c r="U81" s="4"/>
      <c r="V81" s="85">
        <f t="shared" si="5"/>
        <v>11</v>
      </c>
      <c r="W81" s="86">
        <f t="shared" si="6"/>
        <v>11</v>
      </c>
      <c r="X81" s="96" t="s">
        <v>405</v>
      </c>
      <c r="Y81" s="96" t="s">
        <v>27</v>
      </c>
    </row>
    <row r="82" spans="1:25" ht="21.75" customHeight="1">
      <c r="A82" s="4">
        <v>81</v>
      </c>
      <c r="B82" s="15" t="s">
        <v>407</v>
      </c>
      <c r="C82" s="6"/>
      <c r="D82" s="6"/>
      <c r="E82" s="5"/>
      <c r="F82" s="4"/>
      <c r="G82" s="4"/>
      <c r="H82" s="4"/>
      <c r="I82" s="4"/>
      <c r="J82" s="4"/>
      <c r="K82" s="9"/>
      <c r="L82" s="4"/>
      <c r="M82" s="4"/>
      <c r="N82" s="4"/>
      <c r="O82" s="4"/>
      <c r="P82" s="12">
        <f t="shared" si="7"/>
        <v>0</v>
      </c>
      <c r="Q82" s="9">
        <v>11</v>
      </c>
      <c r="R82" s="9"/>
      <c r="S82" s="4"/>
      <c r="T82" s="79"/>
      <c r="U82" s="4"/>
      <c r="V82" s="85">
        <f t="shared" si="5"/>
        <v>11</v>
      </c>
      <c r="W82" s="86">
        <f t="shared" si="6"/>
        <v>11</v>
      </c>
      <c r="X82" s="97" t="s">
        <v>347</v>
      </c>
      <c r="Y82" s="96" t="s">
        <v>26</v>
      </c>
    </row>
    <row r="83" spans="1:25" ht="21.75" customHeight="1">
      <c r="A83" s="4">
        <v>82</v>
      </c>
      <c r="B83" s="15" t="s">
        <v>412</v>
      </c>
      <c r="C83" s="6"/>
      <c r="D83" s="6" t="s">
        <v>413</v>
      </c>
      <c r="E83" s="16"/>
      <c r="F83" s="4"/>
      <c r="G83" s="4">
        <v>2.5</v>
      </c>
      <c r="H83" s="4"/>
      <c r="I83" s="4"/>
      <c r="J83" s="4"/>
      <c r="K83" s="9"/>
      <c r="L83" s="4">
        <v>0.5</v>
      </c>
      <c r="M83" s="4"/>
      <c r="N83" s="4"/>
      <c r="O83" s="4"/>
      <c r="P83" s="12">
        <f t="shared" si="7"/>
        <v>3</v>
      </c>
      <c r="Q83" s="9">
        <v>7.25</v>
      </c>
      <c r="R83" s="13">
        <v>0.75</v>
      </c>
      <c r="S83" s="4"/>
      <c r="T83" s="79"/>
      <c r="U83" s="4"/>
      <c r="V83" s="85">
        <f t="shared" si="5"/>
        <v>8</v>
      </c>
      <c r="W83" s="86">
        <f t="shared" si="6"/>
        <v>11</v>
      </c>
      <c r="X83" s="95" t="s">
        <v>249</v>
      </c>
      <c r="Y83" s="96" t="s">
        <v>26</v>
      </c>
    </row>
    <row r="84" spans="1:25" ht="21.75" customHeight="1">
      <c r="A84" s="4">
        <v>83</v>
      </c>
      <c r="B84" s="15" t="s">
        <v>412</v>
      </c>
      <c r="C84" s="6"/>
      <c r="D84" s="6" t="s">
        <v>413</v>
      </c>
      <c r="E84" s="16"/>
      <c r="F84" s="4"/>
      <c r="G84" s="4">
        <v>2.5</v>
      </c>
      <c r="H84" s="4"/>
      <c r="I84" s="4"/>
      <c r="J84" s="4"/>
      <c r="K84" s="9"/>
      <c r="L84" s="4">
        <v>0.5</v>
      </c>
      <c r="M84" s="4"/>
      <c r="N84" s="4"/>
      <c r="O84" s="4"/>
      <c r="P84" s="12">
        <f t="shared" si="7"/>
        <v>3</v>
      </c>
      <c r="Q84" s="9">
        <v>7.25</v>
      </c>
      <c r="R84" s="13">
        <v>0.75</v>
      </c>
      <c r="S84" s="4"/>
      <c r="T84" s="79"/>
      <c r="U84" s="4"/>
      <c r="V84" s="85">
        <f t="shared" si="5"/>
        <v>8</v>
      </c>
      <c r="W84" s="86">
        <f t="shared" si="6"/>
        <v>11</v>
      </c>
      <c r="X84" s="96" t="s">
        <v>341</v>
      </c>
      <c r="Y84" s="96" t="s">
        <v>27</v>
      </c>
    </row>
    <row r="85" spans="1:25" ht="21.75" customHeight="1">
      <c r="A85" s="4">
        <v>84</v>
      </c>
      <c r="B85" s="15" t="s">
        <v>323</v>
      </c>
      <c r="C85" s="6"/>
      <c r="D85" s="6" t="s">
        <v>304</v>
      </c>
      <c r="E85" s="29"/>
      <c r="F85" s="4"/>
      <c r="G85" s="4"/>
      <c r="H85" s="9"/>
      <c r="I85" s="4"/>
      <c r="J85" s="4"/>
      <c r="K85" s="9">
        <v>0.5</v>
      </c>
      <c r="L85" s="9"/>
      <c r="M85" s="4"/>
      <c r="N85" s="4"/>
      <c r="O85" s="4"/>
      <c r="P85" s="12">
        <f>SUM(F85:O85)</f>
        <v>0.5</v>
      </c>
      <c r="Q85" s="9">
        <v>10</v>
      </c>
      <c r="R85" s="9"/>
      <c r="S85" s="4"/>
      <c r="T85" s="79"/>
      <c r="U85" s="4"/>
      <c r="V85" s="85">
        <f t="shared" si="5"/>
        <v>10</v>
      </c>
      <c r="W85" s="86">
        <f t="shared" si="6"/>
        <v>10.5</v>
      </c>
      <c r="X85" s="95" t="s">
        <v>227</v>
      </c>
      <c r="Y85" s="96" t="s">
        <v>26</v>
      </c>
    </row>
    <row r="86" spans="1:25" ht="21.75" customHeight="1">
      <c r="A86" s="4">
        <v>85</v>
      </c>
      <c r="B86" s="15" t="s">
        <v>323</v>
      </c>
      <c r="C86" s="6"/>
      <c r="D86" s="6" t="s">
        <v>304</v>
      </c>
      <c r="E86" s="29"/>
      <c r="F86" s="4"/>
      <c r="G86" s="4"/>
      <c r="H86" s="9"/>
      <c r="I86" s="4"/>
      <c r="J86" s="4"/>
      <c r="K86" s="9">
        <v>0.5</v>
      </c>
      <c r="L86" s="9"/>
      <c r="M86" s="4"/>
      <c r="N86" s="4"/>
      <c r="O86" s="4"/>
      <c r="P86" s="12">
        <f>SUM(F86:O86)</f>
        <v>0.5</v>
      </c>
      <c r="Q86" s="9">
        <v>10</v>
      </c>
      <c r="R86" s="9"/>
      <c r="S86" s="4"/>
      <c r="T86" s="79"/>
      <c r="U86" s="4"/>
      <c r="V86" s="85">
        <f t="shared" si="5"/>
        <v>10</v>
      </c>
      <c r="W86" s="86">
        <f t="shared" si="6"/>
        <v>10.5</v>
      </c>
      <c r="X86" s="96" t="s">
        <v>240</v>
      </c>
      <c r="Y86" s="96" t="s">
        <v>27</v>
      </c>
    </row>
    <row r="87" spans="1:25" ht="21.75" customHeight="1">
      <c r="A87" s="4">
        <v>86</v>
      </c>
      <c r="B87" s="15" t="s">
        <v>342</v>
      </c>
      <c r="C87" s="6"/>
      <c r="D87" s="6" t="s">
        <v>301</v>
      </c>
      <c r="E87" s="29"/>
      <c r="F87" s="4"/>
      <c r="G87" s="9">
        <v>2.5</v>
      </c>
      <c r="H87" s="9"/>
      <c r="I87" s="4"/>
      <c r="J87" s="4"/>
      <c r="K87" s="9"/>
      <c r="L87" s="9"/>
      <c r="M87" s="4"/>
      <c r="N87" s="4"/>
      <c r="O87" s="4"/>
      <c r="P87" s="12">
        <f aca="true" t="shared" si="8" ref="P87:P100">IF(SUM(F87,G87)&gt;4,SUM(4,SUM(H87:O87)),SUM(F87:O87))</f>
        <v>2.5</v>
      </c>
      <c r="Q87" s="9">
        <v>7</v>
      </c>
      <c r="R87" s="4"/>
      <c r="S87" s="4">
        <v>0.8125</v>
      </c>
      <c r="T87" s="79"/>
      <c r="U87" s="4"/>
      <c r="V87" s="87">
        <f t="shared" si="5"/>
        <v>7.8125</v>
      </c>
      <c r="W87" s="88">
        <f t="shared" si="6"/>
        <v>10.3125</v>
      </c>
      <c r="X87" s="95" t="s">
        <v>223</v>
      </c>
      <c r="Y87" s="96" t="s">
        <v>26</v>
      </c>
    </row>
    <row r="88" spans="1:25" ht="21.75" customHeight="1">
      <c r="A88" s="4">
        <v>87</v>
      </c>
      <c r="B88" s="15" t="s">
        <v>408</v>
      </c>
      <c r="C88" s="6"/>
      <c r="D88" s="6" t="s">
        <v>22</v>
      </c>
      <c r="E88" s="16"/>
      <c r="F88" s="4"/>
      <c r="G88" s="4">
        <v>2.5</v>
      </c>
      <c r="H88" s="4">
        <v>2</v>
      </c>
      <c r="I88" s="4"/>
      <c r="J88" s="4"/>
      <c r="K88" s="12">
        <v>0.5</v>
      </c>
      <c r="L88" s="4">
        <v>1</v>
      </c>
      <c r="M88" s="4"/>
      <c r="N88" s="4"/>
      <c r="O88" s="4"/>
      <c r="P88" s="12">
        <f t="shared" si="8"/>
        <v>6</v>
      </c>
      <c r="Q88" s="9">
        <v>4.25</v>
      </c>
      <c r="R88" s="13"/>
      <c r="S88" s="9"/>
      <c r="T88" s="79"/>
      <c r="U88" s="4"/>
      <c r="V88" s="85">
        <f t="shared" si="5"/>
        <v>4.25</v>
      </c>
      <c r="W88" s="86">
        <f t="shared" si="6"/>
        <v>10.25</v>
      </c>
      <c r="X88" s="95" t="s">
        <v>409</v>
      </c>
      <c r="Y88" s="96" t="s">
        <v>26</v>
      </c>
    </row>
    <row r="89" spans="1:25" ht="21.75" customHeight="1">
      <c r="A89" s="4">
        <v>88</v>
      </c>
      <c r="B89" s="15" t="s">
        <v>408</v>
      </c>
      <c r="C89" s="6"/>
      <c r="D89" s="6" t="s">
        <v>22</v>
      </c>
      <c r="E89" s="16"/>
      <c r="F89" s="4"/>
      <c r="G89" s="4">
        <v>2.5</v>
      </c>
      <c r="H89" s="4">
        <v>2</v>
      </c>
      <c r="I89" s="4"/>
      <c r="J89" s="4"/>
      <c r="K89" s="12">
        <v>0.5</v>
      </c>
      <c r="L89" s="4">
        <v>1</v>
      </c>
      <c r="M89" s="4"/>
      <c r="N89" s="4"/>
      <c r="O89" s="4"/>
      <c r="P89" s="12">
        <f t="shared" si="8"/>
        <v>6</v>
      </c>
      <c r="Q89" s="9">
        <v>4.25</v>
      </c>
      <c r="R89" s="13"/>
      <c r="S89" s="9"/>
      <c r="T89" s="79"/>
      <c r="U89" s="4"/>
      <c r="V89" s="85">
        <f t="shared" si="5"/>
        <v>4.25</v>
      </c>
      <c r="W89" s="86">
        <f t="shared" si="6"/>
        <v>10.25</v>
      </c>
      <c r="X89" s="96" t="s">
        <v>218</v>
      </c>
      <c r="Y89" s="96" t="s">
        <v>27</v>
      </c>
    </row>
    <row r="90" spans="1:25" ht="21.75" customHeight="1">
      <c r="A90" s="4">
        <v>89</v>
      </c>
      <c r="B90" s="15" t="s">
        <v>408</v>
      </c>
      <c r="C90" s="6"/>
      <c r="D90" s="6" t="s">
        <v>22</v>
      </c>
      <c r="E90" s="16"/>
      <c r="F90" s="4"/>
      <c r="G90" s="4">
        <v>2.5</v>
      </c>
      <c r="H90" s="4">
        <v>2</v>
      </c>
      <c r="I90" s="4"/>
      <c r="J90" s="4"/>
      <c r="K90" s="12">
        <v>0.5</v>
      </c>
      <c r="L90" s="4">
        <v>1</v>
      </c>
      <c r="M90" s="4"/>
      <c r="N90" s="4"/>
      <c r="O90" s="4"/>
      <c r="P90" s="12">
        <f t="shared" si="8"/>
        <v>6</v>
      </c>
      <c r="Q90" s="9">
        <v>4.25</v>
      </c>
      <c r="R90" s="13"/>
      <c r="S90" s="9"/>
      <c r="T90" s="79"/>
      <c r="U90" s="4"/>
      <c r="V90" s="85">
        <f t="shared" si="5"/>
        <v>4.25</v>
      </c>
      <c r="W90" s="86">
        <f t="shared" si="6"/>
        <v>10.25</v>
      </c>
      <c r="X90" s="96" t="s">
        <v>359</v>
      </c>
      <c r="Y90" s="96" t="s">
        <v>28</v>
      </c>
    </row>
    <row r="91" spans="1:25" ht="21.75" customHeight="1">
      <c r="A91" s="4">
        <v>90</v>
      </c>
      <c r="B91" s="15" t="s">
        <v>395</v>
      </c>
      <c r="C91" s="6"/>
      <c r="D91" s="6" t="s">
        <v>327</v>
      </c>
      <c r="E91" s="32"/>
      <c r="F91" s="4"/>
      <c r="G91" s="4"/>
      <c r="H91" s="4">
        <v>0.5</v>
      </c>
      <c r="I91" s="4"/>
      <c r="J91" s="9"/>
      <c r="K91" s="9"/>
      <c r="L91" s="4"/>
      <c r="M91" s="4"/>
      <c r="N91" s="4"/>
      <c r="O91" s="4"/>
      <c r="P91" s="12">
        <f t="shared" si="8"/>
        <v>0.5</v>
      </c>
      <c r="Q91" s="9">
        <v>9.5</v>
      </c>
      <c r="R91" s="9"/>
      <c r="S91" s="9"/>
      <c r="T91" s="81"/>
      <c r="U91" s="9"/>
      <c r="V91" s="85">
        <f t="shared" si="5"/>
        <v>9.5</v>
      </c>
      <c r="W91" s="86">
        <f t="shared" si="6"/>
        <v>10</v>
      </c>
      <c r="X91" s="95" t="s">
        <v>396</v>
      </c>
      <c r="Y91" s="96" t="s">
        <v>26</v>
      </c>
    </row>
    <row r="92" spans="1:25" ht="21.75" customHeight="1">
      <c r="A92" s="4">
        <v>91</v>
      </c>
      <c r="B92" s="15" t="s">
        <v>346</v>
      </c>
      <c r="C92" s="6"/>
      <c r="D92" s="6" t="s">
        <v>22</v>
      </c>
      <c r="E92" s="29"/>
      <c r="F92" s="4"/>
      <c r="G92" s="9"/>
      <c r="H92" s="4"/>
      <c r="I92" s="4"/>
      <c r="J92" s="4"/>
      <c r="K92" s="9"/>
      <c r="L92" s="4"/>
      <c r="M92" s="4"/>
      <c r="N92" s="4"/>
      <c r="O92" s="4"/>
      <c r="P92" s="12">
        <f t="shared" si="8"/>
        <v>0</v>
      </c>
      <c r="Q92" s="9">
        <v>9.75</v>
      </c>
      <c r="R92" s="4"/>
      <c r="S92" s="4"/>
      <c r="T92" s="79"/>
      <c r="U92" s="4"/>
      <c r="V92" s="85">
        <f t="shared" si="5"/>
        <v>9.75</v>
      </c>
      <c r="W92" s="86">
        <f t="shared" si="6"/>
        <v>9.75</v>
      </c>
      <c r="X92" s="95" t="s">
        <v>347</v>
      </c>
      <c r="Y92" s="96" t="s">
        <v>26</v>
      </c>
    </row>
    <row r="93" spans="1:25" ht="21.75" customHeight="1">
      <c r="A93" s="4">
        <v>92</v>
      </c>
      <c r="B93" s="15" t="s">
        <v>348</v>
      </c>
      <c r="C93" s="6"/>
      <c r="D93" s="6" t="s">
        <v>309</v>
      </c>
      <c r="E93" s="31"/>
      <c r="F93" s="4"/>
      <c r="G93" s="4">
        <v>2.5</v>
      </c>
      <c r="H93" s="4"/>
      <c r="I93" s="4"/>
      <c r="J93" s="6"/>
      <c r="K93" s="9">
        <v>0.5</v>
      </c>
      <c r="L93" s="4"/>
      <c r="M93" s="4"/>
      <c r="N93" s="4"/>
      <c r="O93" s="4"/>
      <c r="P93" s="12">
        <f t="shared" si="8"/>
        <v>3</v>
      </c>
      <c r="Q93" s="9">
        <v>6.75</v>
      </c>
      <c r="R93" s="9"/>
      <c r="S93" s="4"/>
      <c r="T93" s="79"/>
      <c r="U93" s="4"/>
      <c r="V93" s="85">
        <f t="shared" si="5"/>
        <v>6.75</v>
      </c>
      <c r="W93" s="86">
        <f t="shared" si="6"/>
        <v>9.75</v>
      </c>
      <c r="X93" s="97" t="s">
        <v>325</v>
      </c>
      <c r="Y93" s="96" t="s">
        <v>26</v>
      </c>
    </row>
    <row r="94" spans="1:25" ht="21.75" customHeight="1">
      <c r="A94" s="4">
        <v>93</v>
      </c>
      <c r="B94" s="15" t="s">
        <v>406</v>
      </c>
      <c r="C94" s="6"/>
      <c r="D94" s="6" t="s">
        <v>327</v>
      </c>
      <c r="E94" s="16"/>
      <c r="F94" s="4"/>
      <c r="G94" s="4">
        <v>2.5</v>
      </c>
      <c r="H94" s="4"/>
      <c r="I94" s="4"/>
      <c r="J94" s="4"/>
      <c r="K94" s="9">
        <v>0.5</v>
      </c>
      <c r="L94" s="4">
        <v>1</v>
      </c>
      <c r="M94" s="4"/>
      <c r="N94" s="4"/>
      <c r="O94" s="4"/>
      <c r="P94" s="12">
        <f t="shared" si="8"/>
        <v>4</v>
      </c>
      <c r="Q94" s="9">
        <v>5.75</v>
      </c>
      <c r="R94" s="9"/>
      <c r="S94" s="4"/>
      <c r="T94" s="79"/>
      <c r="U94" s="4"/>
      <c r="V94" s="85">
        <f t="shared" si="5"/>
        <v>5.75</v>
      </c>
      <c r="W94" s="86">
        <f t="shared" si="6"/>
        <v>9.75</v>
      </c>
      <c r="X94" s="95" t="s">
        <v>227</v>
      </c>
      <c r="Y94" s="96" t="s">
        <v>26</v>
      </c>
    </row>
    <row r="95" spans="1:25" ht="21.75" customHeight="1">
      <c r="A95" s="4">
        <v>94</v>
      </c>
      <c r="B95" s="15" t="s">
        <v>387</v>
      </c>
      <c r="C95" s="6"/>
      <c r="D95" s="6" t="s">
        <v>304</v>
      </c>
      <c r="E95" s="31"/>
      <c r="F95" s="4"/>
      <c r="G95" s="4">
        <v>2.5</v>
      </c>
      <c r="H95" s="4">
        <v>2</v>
      </c>
      <c r="I95" s="4"/>
      <c r="J95" s="9"/>
      <c r="K95" s="9">
        <v>0.5</v>
      </c>
      <c r="L95" s="4"/>
      <c r="M95" s="4"/>
      <c r="N95" s="4"/>
      <c r="O95" s="4"/>
      <c r="P95" s="12">
        <f t="shared" si="8"/>
        <v>5</v>
      </c>
      <c r="Q95" s="9">
        <v>3.75</v>
      </c>
      <c r="R95" s="9"/>
      <c r="S95" s="4">
        <v>0.875</v>
      </c>
      <c r="T95" s="79"/>
      <c r="U95" s="4"/>
      <c r="V95" s="85">
        <f t="shared" si="5"/>
        <v>4.625</v>
      </c>
      <c r="W95" s="86">
        <f t="shared" si="6"/>
        <v>9.625</v>
      </c>
      <c r="X95" s="95" t="s">
        <v>250</v>
      </c>
      <c r="Y95" s="96" t="s">
        <v>26</v>
      </c>
    </row>
    <row r="96" spans="1:25" ht="21.75" customHeight="1">
      <c r="A96" s="4">
        <v>95</v>
      </c>
      <c r="B96" s="15" t="s">
        <v>387</v>
      </c>
      <c r="C96" s="6"/>
      <c r="D96" s="6" t="s">
        <v>304</v>
      </c>
      <c r="E96" s="31"/>
      <c r="F96" s="4"/>
      <c r="G96" s="4">
        <v>2.5</v>
      </c>
      <c r="H96" s="4">
        <v>2</v>
      </c>
      <c r="I96" s="4"/>
      <c r="J96" s="9"/>
      <c r="K96" s="9">
        <v>0.5</v>
      </c>
      <c r="L96" s="4"/>
      <c r="M96" s="4"/>
      <c r="N96" s="4"/>
      <c r="O96" s="4"/>
      <c r="P96" s="12">
        <f t="shared" si="8"/>
        <v>5</v>
      </c>
      <c r="Q96" s="9">
        <v>3.75</v>
      </c>
      <c r="R96" s="9"/>
      <c r="S96" s="4">
        <v>0.875</v>
      </c>
      <c r="T96" s="79"/>
      <c r="U96" s="4"/>
      <c r="V96" s="85">
        <f t="shared" si="5"/>
        <v>4.625</v>
      </c>
      <c r="W96" s="86">
        <f t="shared" si="6"/>
        <v>9.625</v>
      </c>
      <c r="X96" s="96" t="s">
        <v>350</v>
      </c>
      <c r="Y96" s="96" t="s">
        <v>27</v>
      </c>
    </row>
    <row r="97" spans="1:25" ht="21.75" customHeight="1">
      <c r="A97" s="4">
        <v>96</v>
      </c>
      <c r="B97" s="15" t="s">
        <v>387</v>
      </c>
      <c r="C97" s="6"/>
      <c r="D97" s="6" t="s">
        <v>304</v>
      </c>
      <c r="E97" s="31"/>
      <c r="F97" s="4"/>
      <c r="G97" s="4">
        <v>2.5</v>
      </c>
      <c r="H97" s="4">
        <v>2</v>
      </c>
      <c r="I97" s="4"/>
      <c r="J97" s="9"/>
      <c r="K97" s="9">
        <v>0.5</v>
      </c>
      <c r="L97" s="4"/>
      <c r="M97" s="4"/>
      <c r="N97" s="4"/>
      <c r="O97" s="4"/>
      <c r="P97" s="12">
        <f t="shared" si="8"/>
        <v>5</v>
      </c>
      <c r="Q97" s="9">
        <v>3.75</v>
      </c>
      <c r="R97" s="9"/>
      <c r="S97" s="4">
        <v>0.875</v>
      </c>
      <c r="T97" s="79"/>
      <c r="U97" s="4"/>
      <c r="V97" s="85">
        <f t="shared" si="5"/>
        <v>4.625</v>
      </c>
      <c r="W97" s="86">
        <f t="shared" si="6"/>
        <v>9.625</v>
      </c>
      <c r="X97" s="96" t="s">
        <v>384</v>
      </c>
      <c r="Y97" s="96" t="s">
        <v>28</v>
      </c>
    </row>
    <row r="98" spans="1:25" ht="21.75" customHeight="1">
      <c r="A98" s="4">
        <v>97</v>
      </c>
      <c r="B98" s="15" t="s">
        <v>381</v>
      </c>
      <c r="C98" s="6"/>
      <c r="D98" s="6" t="s">
        <v>304</v>
      </c>
      <c r="E98" s="29"/>
      <c r="F98" s="4"/>
      <c r="G98" s="4"/>
      <c r="H98" s="4"/>
      <c r="I98" s="4"/>
      <c r="J98" s="9"/>
      <c r="K98" s="9">
        <v>0.5</v>
      </c>
      <c r="L98" s="4"/>
      <c r="M98" s="4"/>
      <c r="N98" s="4"/>
      <c r="O98" s="4"/>
      <c r="P98" s="12">
        <f t="shared" si="8"/>
        <v>0.5</v>
      </c>
      <c r="Q98" s="9">
        <v>7.25</v>
      </c>
      <c r="R98" s="9">
        <v>1.625</v>
      </c>
      <c r="S98" s="4">
        <v>0.0625</v>
      </c>
      <c r="T98" s="79"/>
      <c r="U98" s="4"/>
      <c r="V98" s="87">
        <f t="shared" si="5"/>
        <v>8.9375</v>
      </c>
      <c r="W98" s="88">
        <f t="shared" si="6"/>
        <v>9.4375</v>
      </c>
      <c r="X98" s="95" t="s">
        <v>382</v>
      </c>
      <c r="Y98" s="96" t="s">
        <v>26</v>
      </c>
    </row>
    <row r="99" spans="1:25" ht="21.75" customHeight="1">
      <c r="A99" s="4">
        <v>98</v>
      </c>
      <c r="B99" s="15" t="s">
        <v>417</v>
      </c>
      <c r="C99" s="6"/>
      <c r="D99" s="6" t="s">
        <v>418</v>
      </c>
      <c r="E99" s="16"/>
      <c r="F99" s="4"/>
      <c r="G99" s="4">
        <v>2.5</v>
      </c>
      <c r="H99" s="4">
        <v>2</v>
      </c>
      <c r="I99" s="4"/>
      <c r="J99" s="4"/>
      <c r="K99" s="9">
        <v>0.5</v>
      </c>
      <c r="L99" s="4">
        <v>1</v>
      </c>
      <c r="M99" s="4"/>
      <c r="N99" s="4"/>
      <c r="O99" s="4"/>
      <c r="P99" s="12">
        <f t="shared" si="8"/>
        <v>6</v>
      </c>
      <c r="Q99" s="9">
        <v>1.5</v>
      </c>
      <c r="R99" s="9">
        <v>1.875</v>
      </c>
      <c r="S99" s="9"/>
      <c r="T99" s="79"/>
      <c r="U99" s="4"/>
      <c r="V99" s="85">
        <f t="shared" si="5"/>
        <v>3.375</v>
      </c>
      <c r="W99" s="86">
        <f t="shared" si="6"/>
        <v>9.375</v>
      </c>
      <c r="X99" s="95" t="s">
        <v>334</v>
      </c>
      <c r="Y99" s="96" t="s">
        <v>26</v>
      </c>
    </row>
    <row r="100" spans="1:25" ht="21.75" customHeight="1">
      <c r="A100" s="4">
        <v>99</v>
      </c>
      <c r="B100" s="15" t="s">
        <v>417</v>
      </c>
      <c r="C100" s="6"/>
      <c r="D100" s="6" t="s">
        <v>418</v>
      </c>
      <c r="E100" s="16"/>
      <c r="F100" s="4"/>
      <c r="G100" s="4">
        <v>2.5</v>
      </c>
      <c r="H100" s="4">
        <v>2</v>
      </c>
      <c r="I100" s="4"/>
      <c r="J100" s="4"/>
      <c r="K100" s="9">
        <v>0.5</v>
      </c>
      <c r="L100" s="4">
        <v>1</v>
      </c>
      <c r="M100" s="4"/>
      <c r="N100" s="4"/>
      <c r="O100" s="4"/>
      <c r="P100" s="12">
        <f t="shared" si="8"/>
        <v>6</v>
      </c>
      <c r="Q100" s="9">
        <v>1.5</v>
      </c>
      <c r="R100" s="9">
        <v>1.875</v>
      </c>
      <c r="S100" s="9"/>
      <c r="T100" s="79"/>
      <c r="U100" s="4"/>
      <c r="V100" s="85">
        <f t="shared" si="5"/>
        <v>3.375</v>
      </c>
      <c r="W100" s="86">
        <f t="shared" si="6"/>
        <v>9.375</v>
      </c>
      <c r="X100" s="96" t="s">
        <v>241</v>
      </c>
      <c r="Y100" s="96" t="s">
        <v>27</v>
      </c>
    </row>
    <row r="101" spans="1:25" ht="21.75" customHeight="1">
      <c r="A101" s="4">
        <v>100</v>
      </c>
      <c r="B101" s="15" t="s">
        <v>303</v>
      </c>
      <c r="C101" s="6"/>
      <c r="D101" s="6" t="s">
        <v>304</v>
      </c>
      <c r="E101" s="29"/>
      <c r="F101" s="4"/>
      <c r="G101" s="9"/>
      <c r="H101" s="9"/>
      <c r="I101" s="4"/>
      <c r="J101" s="4"/>
      <c r="K101" s="9">
        <v>0.5</v>
      </c>
      <c r="L101" s="4"/>
      <c r="M101" s="4"/>
      <c r="N101" s="4"/>
      <c r="O101" s="4"/>
      <c r="P101" s="12">
        <f>SUM(F101:O101)</f>
        <v>0.5</v>
      </c>
      <c r="Q101" s="9">
        <v>8.75</v>
      </c>
      <c r="R101" s="9"/>
      <c r="S101" s="4"/>
      <c r="T101" s="79"/>
      <c r="U101" s="4"/>
      <c r="V101" s="85">
        <f t="shared" si="5"/>
        <v>8.75</v>
      </c>
      <c r="W101" s="86">
        <f t="shared" si="6"/>
        <v>9.25</v>
      </c>
      <c r="X101" s="95" t="s">
        <v>306</v>
      </c>
      <c r="Y101" s="96" t="s">
        <v>26</v>
      </c>
    </row>
    <row r="102" spans="1:25" ht="21.75" customHeight="1">
      <c r="A102" s="4">
        <v>101</v>
      </c>
      <c r="B102" s="15" t="s">
        <v>357</v>
      </c>
      <c r="C102" s="6"/>
      <c r="D102" s="6" t="s">
        <v>304</v>
      </c>
      <c r="E102" s="16"/>
      <c r="F102" s="4">
        <v>4</v>
      </c>
      <c r="G102" s="4">
        <v>2.5</v>
      </c>
      <c r="H102" s="9"/>
      <c r="I102" s="4"/>
      <c r="J102" s="4"/>
      <c r="K102" s="9">
        <v>0.5</v>
      </c>
      <c r="L102" s="4"/>
      <c r="M102" s="4"/>
      <c r="N102" s="4"/>
      <c r="O102" s="4"/>
      <c r="P102" s="12">
        <f aca="true" t="shared" si="9" ref="P102:P107">IF(SUM(F102,G102)&gt;4,SUM(4,SUM(H102:O102)),SUM(F102:O102))</f>
        <v>4.5</v>
      </c>
      <c r="Q102" s="9">
        <v>4.25</v>
      </c>
      <c r="R102" s="4"/>
      <c r="S102" s="9"/>
      <c r="T102" s="79"/>
      <c r="U102" s="4"/>
      <c r="V102" s="85">
        <f t="shared" si="5"/>
        <v>4.25</v>
      </c>
      <c r="W102" s="86">
        <f t="shared" si="6"/>
        <v>8.75</v>
      </c>
      <c r="X102" s="95" t="s">
        <v>220</v>
      </c>
      <c r="Y102" s="96" t="s">
        <v>26</v>
      </c>
    </row>
    <row r="103" spans="1:25" ht="21.75" customHeight="1">
      <c r="A103" s="4">
        <v>102</v>
      </c>
      <c r="B103" s="15" t="s">
        <v>415</v>
      </c>
      <c r="C103" s="6"/>
      <c r="D103" s="6" t="s">
        <v>22</v>
      </c>
      <c r="E103" s="16"/>
      <c r="F103" s="4"/>
      <c r="G103" s="4">
        <v>2.5</v>
      </c>
      <c r="H103" s="4"/>
      <c r="I103" s="4"/>
      <c r="J103" s="9"/>
      <c r="K103" s="9">
        <v>0.5</v>
      </c>
      <c r="L103" s="4"/>
      <c r="M103" s="4"/>
      <c r="N103" s="4"/>
      <c r="O103" s="4"/>
      <c r="P103" s="12">
        <f t="shared" si="9"/>
        <v>3</v>
      </c>
      <c r="Q103" s="9">
        <v>5</v>
      </c>
      <c r="R103" s="4"/>
      <c r="S103" s="9">
        <v>0.1875</v>
      </c>
      <c r="T103" s="79"/>
      <c r="U103" s="4"/>
      <c r="V103" s="87">
        <f t="shared" si="5"/>
        <v>5.1875</v>
      </c>
      <c r="W103" s="88">
        <f t="shared" si="6"/>
        <v>8.1875</v>
      </c>
      <c r="X103" s="95" t="s">
        <v>391</v>
      </c>
      <c r="Y103" s="96" t="s">
        <v>26</v>
      </c>
    </row>
    <row r="104" spans="1:25" ht="21.75" customHeight="1">
      <c r="A104" s="4">
        <v>103</v>
      </c>
      <c r="B104" s="15" t="s">
        <v>415</v>
      </c>
      <c r="C104" s="6"/>
      <c r="D104" s="6" t="s">
        <v>22</v>
      </c>
      <c r="E104" s="16"/>
      <c r="F104" s="4"/>
      <c r="G104" s="4">
        <v>2.5</v>
      </c>
      <c r="H104" s="4"/>
      <c r="I104" s="4"/>
      <c r="J104" s="9"/>
      <c r="K104" s="9">
        <v>0.5</v>
      </c>
      <c r="L104" s="4"/>
      <c r="M104" s="4"/>
      <c r="N104" s="4"/>
      <c r="O104" s="4"/>
      <c r="P104" s="12">
        <f t="shared" si="9"/>
        <v>3</v>
      </c>
      <c r="Q104" s="9">
        <v>5</v>
      </c>
      <c r="R104" s="4"/>
      <c r="S104" s="9">
        <v>0.1875</v>
      </c>
      <c r="T104" s="79"/>
      <c r="U104" s="4"/>
      <c r="V104" s="87">
        <f t="shared" si="5"/>
        <v>5.1875</v>
      </c>
      <c r="W104" s="88">
        <f t="shared" si="6"/>
        <v>8.1875</v>
      </c>
      <c r="X104" s="96" t="s">
        <v>222</v>
      </c>
      <c r="Y104" s="96" t="s">
        <v>27</v>
      </c>
    </row>
    <row r="105" spans="1:25" ht="21.75" customHeight="1">
      <c r="A105" s="4">
        <v>104</v>
      </c>
      <c r="B105" s="15" t="s">
        <v>415</v>
      </c>
      <c r="C105" s="6"/>
      <c r="D105" s="6" t="s">
        <v>22</v>
      </c>
      <c r="E105" s="16"/>
      <c r="F105" s="4"/>
      <c r="G105" s="4">
        <v>2.5</v>
      </c>
      <c r="H105" s="4"/>
      <c r="I105" s="4"/>
      <c r="J105" s="9"/>
      <c r="K105" s="9">
        <v>0.5</v>
      </c>
      <c r="L105" s="4"/>
      <c r="M105" s="4"/>
      <c r="N105" s="4"/>
      <c r="O105" s="4"/>
      <c r="P105" s="12">
        <f t="shared" si="9"/>
        <v>3</v>
      </c>
      <c r="Q105" s="9">
        <v>5</v>
      </c>
      <c r="R105" s="4"/>
      <c r="S105" s="9">
        <v>0.1875</v>
      </c>
      <c r="T105" s="79"/>
      <c r="U105" s="4"/>
      <c r="V105" s="87">
        <f t="shared" si="5"/>
        <v>5.1875</v>
      </c>
      <c r="W105" s="88">
        <f t="shared" si="6"/>
        <v>8.1875</v>
      </c>
      <c r="X105" s="96" t="s">
        <v>369</v>
      </c>
      <c r="Y105" s="96" t="s">
        <v>28</v>
      </c>
    </row>
    <row r="106" spans="1:25" ht="21.75" customHeight="1">
      <c r="A106" s="4">
        <v>105</v>
      </c>
      <c r="B106" s="15" t="s">
        <v>379</v>
      </c>
      <c r="C106" s="6"/>
      <c r="D106" s="6" t="s">
        <v>23</v>
      </c>
      <c r="E106" s="29"/>
      <c r="F106" s="4"/>
      <c r="G106" s="4"/>
      <c r="H106" s="9"/>
      <c r="I106" s="4"/>
      <c r="J106" s="4"/>
      <c r="K106" s="9">
        <v>0.5</v>
      </c>
      <c r="L106" s="4"/>
      <c r="M106" s="4"/>
      <c r="N106" s="4"/>
      <c r="O106" s="4"/>
      <c r="P106" s="12">
        <f t="shared" si="9"/>
        <v>0.5</v>
      </c>
      <c r="Q106" s="9">
        <v>7.5</v>
      </c>
      <c r="R106" s="4"/>
      <c r="S106" s="13"/>
      <c r="T106" s="79"/>
      <c r="U106" s="4"/>
      <c r="V106" s="85">
        <f t="shared" si="5"/>
        <v>7.5</v>
      </c>
      <c r="W106" s="86">
        <f t="shared" si="6"/>
        <v>8</v>
      </c>
      <c r="X106" s="95" t="s">
        <v>380</v>
      </c>
      <c r="Y106" s="96" t="s">
        <v>26</v>
      </c>
    </row>
    <row r="107" spans="1:25" ht="21.75" customHeight="1">
      <c r="A107" s="4">
        <v>106</v>
      </c>
      <c r="B107" s="15" t="s">
        <v>423</v>
      </c>
      <c r="C107" s="6"/>
      <c r="D107" s="6" t="s">
        <v>327</v>
      </c>
      <c r="E107" s="16"/>
      <c r="F107" s="4"/>
      <c r="G107" s="4"/>
      <c r="H107" s="4"/>
      <c r="I107" s="4"/>
      <c r="J107" s="4"/>
      <c r="K107" s="9">
        <v>0.5</v>
      </c>
      <c r="L107" s="4"/>
      <c r="M107" s="4"/>
      <c r="N107" s="4"/>
      <c r="O107" s="4"/>
      <c r="P107" s="12">
        <f t="shared" si="9"/>
        <v>0.5</v>
      </c>
      <c r="Q107" s="9">
        <v>7</v>
      </c>
      <c r="R107" s="4"/>
      <c r="S107" s="9"/>
      <c r="T107" s="79"/>
      <c r="U107" s="4"/>
      <c r="V107" s="85">
        <f t="shared" si="5"/>
        <v>7</v>
      </c>
      <c r="W107" s="86">
        <f t="shared" si="6"/>
        <v>7.5</v>
      </c>
      <c r="X107" s="95" t="s">
        <v>306</v>
      </c>
      <c r="Y107" s="96" t="s">
        <v>26</v>
      </c>
    </row>
    <row r="108" spans="1:25" ht="21.75" customHeight="1">
      <c r="A108" s="4">
        <v>107</v>
      </c>
      <c r="B108" s="15" t="s">
        <v>317</v>
      </c>
      <c r="C108" s="6"/>
      <c r="D108" s="6" t="s">
        <v>318</v>
      </c>
      <c r="E108" s="29"/>
      <c r="F108" s="9"/>
      <c r="G108" s="4"/>
      <c r="H108" s="4"/>
      <c r="I108" s="4"/>
      <c r="J108" s="4"/>
      <c r="K108" s="9">
        <v>0.5</v>
      </c>
      <c r="L108" s="4"/>
      <c r="M108" s="9"/>
      <c r="N108" s="4"/>
      <c r="O108" s="4"/>
      <c r="P108" s="12">
        <f>SUM(F108:O108)</f>
        <v>0.5</v>
      </c>
      <c r="Q108" s="9">
        <v>5</v>
      </c>
      <c r="R108" s="84">
        <v>0.875</v>
      </c>
      <c r="S108" s="4"/>
      <c r="T108" s="79"/>
      <c r="U108" s="4"/>
      <c r="V108" s="85">
        <f t="shared" si="5"/>
        <v>5.875</v>
      </c>
      <c r="W108" s="86">
        <f t="shared" si="6"/>
        <v>6.375</v>
      </c>
      <c r="X108" s="95" t="s">
        <v>319</v>
      </c>
      <c r="Y108" s="96" t="s">
        <v>26</v>
      </c>
    </row>
    <row r="109" spans="1:25" ht="21.75" customHeight="1">
      <c r="A109" s="4">
        <v>108</v>
      </c>
      <c r="B109" s="15" t="s">
        <v>437</v>
      </c>
      <c r="C109" s="6"/>
      <c r="D109" s="6" t="s">
        <v>418</v>
      </c>
      <c r="E109" s="32"/>
      <c r="F109" s="4"/>
      <c r="G109" s="4">
        <v>2.5</v>
      </c>
      <c r="H109" s="4">
        <v>2</v>
      </c>
      <c r="I109" s="4"/>
      <c r="J109" s="4"/>
      <c r="K109" s="9">
        <v>0.5</v>
      </c>
      <c r="L109" s="4">
        <v>1</v>
      </c>
      <c r="M109" s="4"/>
      <c r="N109" s="4"/>
      <c r="O109" s="4"/>
      <c r="P109" s="12">
        <f aca="true" t="shared" si="10" ref="P109:P118">IF(SUM(F109,G109)&gt;4,SUM(4,SUM(H109:O109)),SUM(F109:O109))</f>
        <v>6</v>
      </c>
      <c r="Q109" s="9"/>
      <c r="R109" s="13"/>
      <c r="S109" s="4"/>
      <c r="T109" s="79"/>
      <c r="U109" s="4"/>
      <c r="V109" s="85">
        <f t="shared" si="5"/>
        <v>0</v>
      </c>
      <c r="W109" s="86">
        <f t="shared" si="6"/>
        <v>6</v>
      </c>
      <c r="X109" s="95" t="s">
        <v>438</v>
      </c>
      <c r="Y109" s="96" t="s">
        <v>26</v>
      </c>
    </row>
    <row r="110" spans="1:25" ht="21.75" customHeight="1">
      <c r="A110" s="4">
        <v>109</v>
      </c>
      <c r="B110" s="15" t="s">
        <v>437</v>
      </c>
      <c r="C110" s="6"/>
      <c r="D110" s="6" t="s">
        <v>418</v>
      </c>
      <c r="E110" s="32"/>
      <c r="F110" s="4"/>
      <c r="G110" s="4">
        <v>2.5</v>
      </c>
      <c r="H110" s="4">
        <v>2</v>
      </c>
      <c r="I110" s="4"/>
      <c r="J110" s="4"/>
      <c r="K110" s="9">
        <v>0.5</v>
      </c>
      <c r="L110" s="4">
        <v>1</v>
      </c>
      <c r="M110" s="4"/>
      <c r="N110" s="4"/>
      <c r="O110" s="4"/>
      <c r="P110" s="12">
        <f t="shared" si="10"/>
        <v>6</v>
      </c>
      <c r="Q110" s="9"/>
      <c r="R110" s="13"/>
      <c r="S110" s="4"/>
      <c r="T110" s="79"/>
      <c r="U110" s="4"/>
      <c r="V110" s="85">
        <f t="shared" si="5"/>
        <v>0</v>
      </c>
      <c r="W110" s="86">
        <f t="shared" si="6"/>
        <v>6</v>
      </c>
      <c r="X110" s="96" t="s">
        <v>223</v>
      </c>
      <c r="Y110" s="96" t="s">
        <v>27</v>
      </c>
    </row>
    <row r="111" spans="1:25" ht="21.75" customHeight="1">
      <c r="A111" s="4">
        <v>110</v>
      </c>
      <c r="B111" s="15" t="s">
        <v>437</v>
      </c>
      <c r="C111" s="6"/>
      <c r="D111" s="6" t="s">
        <v>418</v>
      </c>
      <c r="E111" s="32"/>
      <c r="F111" s="4"/>
      <c r="G111" s="4">
        <v>2.5</v>
      </c>
      <c r="H111" s="4">
        <v>2</v>
      </c>
      <c r="I111" s="4"/>
      <c r="J111" s="4"/>
      <c r="K111" s="9">
        <v>0.5</v>
      </c>
      <c r="L111" s="4">
        <v>1</v>
      </c>
      <c r="M111" s="4"/>
      <c r="N111" s="4"/>
      <c r="O111" s="4"/>
      <c r="P111" s="12">
        <f t="shared" si="10"/>
        <v>6</v>
      </c>
      <c r="Q111" s="9"/>
      <c r="R111" s="13"/>
      <c r="S111" s="4"/>
      <c r="T111" s="79"/>
      <c r="U111" s="4"/>
      <c r="V111" s="85">
        <f t="shared" si="5"/>
        <v>0</v>
      </c>
      <c r="W111" s="86">
        <f t="shared" si="6"/>
        <v>6</v>
      </c>
      <c r="X111" s="96" t="s">
        <v>236</v>
      </c>
      <c r="Y111" s="96" t="s">
        <v>28</v>
      </c>
    </row>
    <row r="112" spans="1:25" ht="21.75" customHeight="1">
      <c r="A112" s="4">
        <v>111</v>
      </c>
      <c r="B112" s="15" t="s">
        <v>385</v>
      </c>
      <c r="C112" s="6"/>
      <c r="D112" s="6" t="s">
        <v>309</v>
      </c>
      <c r="E112" s="31"/>
      <c r="F112" s="4"/>
      <c r="G112" s="4"/>
      <c r="H112" s="4"/>
      <c r="I112" s="4"/>
      <c r="J112" s="9"/>
      <c r="K112" s="9"/>
      <c r="L112" s="4"/>
      <c r="M112" s="4"/>
      <c r="N112" s="4"/>
      <c r="O112" s="4"/>
      <c r="P112" s="12">
        <f t="shared" si="10"/>
        <v>0</v>
      </c>
      <c r="Q112" s="9">
        <v>5.75</v>
      </c>
      <c r="R112" s="13"/>
      <c r="S112" s="13"/>
      <c r="T112" s="79"/>
      <c r="U112" s="4"/>
      <c r="V112" s="85">
        <f t="shared" si="5"/>
        <v>5.75</v>
      </c>
      <c r="W112" s="86">
        <f t="shared" si="6"/>
        <v>5.75</v>
      </c>
      <c r="X112" s="95" t="s">
        <v>347</v>
      </c>
      <c r="Y112" s="96" t="s">
        <v>26</v>
      </c>
    </row>
    <row r="113" spans="1:25" ht="21.75" customHeight="1">
      <c r="A113" s="4">
        <v>112</v>
      </c>
      <c r="B113" s="15" t="s">
        <v>330</v>
      </c>
      <c r="C113" s="6"/>
      <c r="D113" s="6" t="s">
        <v>23</v>
      </c>
      <c r="E113" s="29"/>
      <c r="F113" s="4"/>
      <c r="G113" s="4"/>
      <c r="H113" s="9"/>
      <c r="I113" s="4"/>
      <c r="J113" s="4"/>
      <c r="K113" s="9">
        <v>0.5</v>
      </c>
      <c r="L113" s="4"/>
      <c r="M113" s="4"/>
      <c r="N113" s="4"/>
      <c r="O113" s="4"/>
      <c r="P113" s="12">
        <f t="shared" si="10"/>
        <v>0.5</v>
      </c>
      <c r="Q113" s="9">
        <v>4.75</v>
      </c>
      <c r="R113" s="13"/>
      <c r="S113" s="13"/>
      <c r="T113" s="79"/>
      <c r="U113" s="4"/>
      <c r="V113" s="85">
        <f t="shared" si="5"/>
        <v>4.75</v>
      </c>
      <c r="W113" s="86">
        <f t="shared" si="6"/>
        <v>5.25</v>
      </c>
      <c r="X113" s="95" t="s">
        <v>443</v>
      </c>
      <c r="Y113" s="96" t="s">
        <v>26</v>
      </c>
    </row>
    <row r="114" spans="1:25" ht="21.75" customHeight="1">
      <c r="A114" s="4">
        <v>113</v>
      </c>
      <c r="B114" s="15" t="s">
        <v>383</v>
      </c>
      <c r="C114" s="6"/>
      <c r="D114" s="6" t="s">
        <v>309</v>
      </c>
      <c r="E114" s="29"/>
      <c r="F114" s="4"/>
      <c r="G114" s="4">
        <v>2.5</v>
      </c>
      <c r="H114" s="4"/>
      <c r="I114" s="4"/>
      <c r="J114" s="9"/>
      <c r="K114" s="9">
        <v>0.5</v>
      </c>
      <c r="L114" s="4"/>
      <c r="M114" s="4"/>
      <c r="N114" s="4"/>
      <c r="O114" s="4"/>
      <c r="P114" s="12">
        <f t="shared" si="10"/>
        <v>3</v>
      </c>
      <c r="Q114" s="9">
        <v>1.75</v>
      </c>
      <c r="R114" s="13"/>
      <c r="S114" s="13"/>
      <c r="T114" s="79"/>
      <c r="U114" s="4"/>
      <c r="V114" s="85">
        <f t="shared" si="5"/>
        <v>1.75</v>
      </c>
      <c r="W114" s="86">
        <f t="shared" si="6"/>
        <v>4.75</v>
      </c>
      <c r="X114" s="95" t="s">
        <v>384</v>
      </c>
      <c r="Y114" s="96" t="s">
        <v>26</v>
      </c>
    </row>
    <row r="115" spans="1:25" ht="21.75" customHeight="1">
      <c r="A115" s="4">
        <v>114</v>
      </c>
      <c r="B115" s="15" t="s">
        <v>383</v>
      </c>
      <c r="C115" s="6"/>
      <c r="D115" s="6" t="s">
        <v>309</v>
      </c>
      <c r="E115" s="29"/>
      <c r="F115" s="4"/>
      <c r="G115" s="4">
        <v>2.5</v>
      </c>
      <c r="H115" s="4"/>
      <c r="I115" s="4"/>
      <c r="J115" s="9"/>
      <c r="K115" s="9">
        <v>0.5</v>
      </c>
      <c r="L115" s="4"/>
      <c r="M115" s="4"/>
      <c r="N115" s="4"/>
      <c r="O115" s="4"/>
      <c r="P115" s="12">
        <f t="shared" si="10"/>
        <v>3</v>
      </c>
      <c r="Q115" s="9">
        <v>1.75</v>
      </c>
      <c r="R115" s="13"/>
      <c r="S115" s="13"/>
      <c r="T115" s="79"/>
      <c r="U115" s="4"/>
      <c r="V115" s="85">
        <f t="shared" si="5"/>
        <v>1.75</v>
      </c>
      <c r="W115" s="86">
        <f t="shared" si="6"/>
        <v>4.75</v>
      </c>
      <c r="X115" s="96" t="s">
        <v>374</v>
      </c>
      <c r="Y115" s="96" t="s">
        <v>27</v>
      </c>
    </row>
    <row r="116" spans="1:25" ht="21.75" customHeight="1">
      <c r="A116" s="4">
        <v>115</v>
      </c>
      <c r="B116" s="15" t="s">
        <v>383</v>
      </c>
      <c r="C116" s="6"/>
      <c r="D116" s="6" t="s">
        <v>309</v>
      </c>
      <c r="E116" s="29"/>
      <c r="F116" s="4"/>
      <c r="G116" s="4">
        <v>2.5</v>
      </c>
      <c r="H116" s="4"/>
      <c r="I116" s="4"/>
      <c r="J116" s="9"/>
      <c r="K116" s="9">
        <v>0.5</v>
      </c>
      <c r="L116" s="4"/>
      <c r="M116" s="4"/>
      <c r="N116" s="4"/>
      <c r="O116" s="4"/>
      <c r="P116" s="12">
        <f t="shared" si="10"/>
        <v>3</v>
      </c>
      <c r="Q116" s="9">
        <v>1.75</v>
      </c>
      <c r="R116" s="13"/>
      <c r="S116" s="13"/>
      <c r="T116" s="79"/>
      <c r="U116" s="4"/>
      <c r="V116" s="85">
        <f t="shared" si="5"/>
        <v>1.75</v>
      </c>
      <c r="W116" s="86">
        <f t="shared" si="6"/>
        <v>4.75</v>
      </c>
      <c r="X116" s="96" t="s">
        <v>233</v>
      </c>
      <c r="Y116" s="96" t="s">
        <v>28</v>
      </c>
    </row>
    <row r="117" spans="1:25" ht="21.75" customHeight="1">
      <c r="A117" s="4">
        <v>116</v>
      </c>
      <c r="B117" s="15" t="s">
        <v>439</v>
      </c>
      <c r="C117" s="6"/>
      <c r="D117" s="6" t="s">
        <v>309</v>
      </c>
      <c r="E117" s="32"/>
      <c r="F117" s="4"/>
      <c r="G117" s="4"/>
      <c r="H117" s="4"/>
      <c r="I117" s="4"/>
      <c r="J117" s="4"/>
      <c r="K117" s="9">
        <v>0.5</v>
      </c>
      <c r="L117" s="9">
        <v>0.5</v>
      </c>
      <c r="M117" s="4"/>
      <c r="N117" s="4"/>
      <c r="O117" s="4"/>
      <c r="P117" s="12">
        <f t="shared" si="10"/>
        <v>1</v>
      </c>
      <c r="Q117" s="9">
        <v>3.75</v>
      </c>
      <c r="R117" s="4"/>
      <c r="S117" s="9"/>
      <c r="T117" s="79"/>
      <c r="U117" s="4"/>
      <c r="V117" s="85">
        <f t="shared" si="5"/>
        <v>3.75</v>
      </c>
      <c r="W117" s="86">
        <f t="shared" si="6"/>
        <v>4.75</v>
      </c>
      <c r="X117" s="95" t="s">
        <v>350</v>
      </c>
      <c r="Y117" s="96" t="s">
        <v>26</v>
      </c>
    </row>
    <row r="118" spans="1:25" ht="21.75" customHeight="1">
      <c r="A118" s="4">
        <v>117</v>
      </c>
      <c r="B118" s="15" t="s">
        <v>349</v>
      </c>
      <c r="C118" s="6"/>
      <c r="D118" s="6" t="s">
        <v>327</v>
      </c>
      <c r="E118" s="16"/>
      <c r="F118" s="4"/>
      <c r="G118" s="4">
        <v>2.5</v>
      </c>
      <c r="H118" s="9"/>
      <c r="I118" s="4"/>
      <c r="J118" s="9"/>
      <c r="K118" s="9">
        <v>0.5</v>
      </c>
      <c r="L118" s="4"/>
      <c r="M118" s="4"/>
      <c r="N118" s="4"/>
      <c r="O118" s="4"/>
      <c r="P118" s="12">
        <f t="shared" si="10"/>
        <v>3</v>
      </c>
      <c r="Q118" s="9"/>
      <c r="R118" s="13"/>
      <c r="S118" s="13"/>
      <c r="T118" s="79"/>
      <c r="U118" s="4"/>
      <c r="V118" s="85">
        <f t="shared" si="5"/>
        <v>0</v>
      </c>
      <c r="W118" s="86">
        <f t="shared" si="6"/>
        <v>3</v>
      </c>
      <c r="X118" s="95" t="s">
        <v>350</v>
      </c>
      <c r="Y118" s="96" t="s">
        <v>26</v>
      </c>
    </row>
    <row r="119" spans="1:25" ht="21.75" customHeight="1">
      <c r="A119" s="4"/>
      <c r="B119" s="15" t="s">
        <v>445</v>
      </c>
      <c r="C119" s="6"/>
      <c r="D119" s="6" t="s">
        <v>327</v>
      </c>
      <c r="E119" s="16"/>
      <c r="F119" s="4"/>
      <c r="G119" s="4">
        <v>2.5</v>
      </c>
      <c r="H119" s="4">
        <v>2</v>
      </c>
      <c r="I119" s="4"/>
      <c r="J119" s="4"/>
      <c r="K119" s="9">
        <v>0.5</v>
      </c>
      <c r="L119" s="4"/>
      <c r="M119" s="4"/>
      <c r="N119" s="4"/>
      <c r="O119" s="4"/>
      <c r="P119" s="12">
        <f aca="true" t="shared" si="11" ref="P119:P163">IF(SUM(F119,G119)&gt;4,SUM(4,SUM(H119:O119)),SUM(F119:O119))</f>
        <v>5</v>
      </c>
      <c r="Q119" s="9">
        <v>11</v>
      </c>
      <c r="R119" s="4">
        <v>1.875</v>
      </c>
      <c r="S119" s="9"/>
      <c r="T119" s="79"/>
      <c r="U119" s="4"/>
      <c r="V119" s="85">
        <f aca="true" t="shared" si="12" ref="V119:V163">IF(SUM(R119,S119)&gt;2,SUM(2,Q119,U119),SUM(Q119:U119))</f>
        <v>12.875</v>
      </c>
      <c r="W119" s="86">
        <f t="shared" si="6"/>
        <v>17.875</v>
      </c>
      <c r="X119" s="95" t="s">
        <v>218</v>
      </c>
      <c r="Y119" s="96" t="s">
        <v>26</v>
      </c>
    </row>
    <row r="120" spans="1:25" ht="21.75" customHeight="1">
      <c r="A120" s="4"/>
      <c r="B120" s="15" t="s">
        <v>445</v>
      </c>
      <c r="C120" s="6"/>
      <c r="D120" s="6" t="s">
        <v>327</v>
      </c>
      <c r="E120" s="16"/>
      <c r="F120" s="4"/>
      <c r="G120" s="4">
        <v>2.5</v>
      </c>
      <c r="H120" s="4">
        <v>2</v>
      </c>
      <c r="I120" s="4"/>
      <c r="J120" s="4"/>
      <c r="K120" s="9">
        <v>0.5</v>
      </c>
      <c r="L120" s="4"/>
      <c r="M120" s="4"/>
      <c r="N120" s="4"/>
      <c r="O120" s="4"/>
      <c r="P120" s="12">
        <f t="shared" si="11"/>
        <v>5</v>
      </c>
      <c r="Q120" s="9">
        <v>11</v>
      </c>
      <c r="R120" s="4">
        <v>1.875</v>
      </c>
      <c r="S120" s="9"/>
      <c r="T120" s="79"/>
      <c r="U120" s="4"/>
      <c r="V120" s="85">
        <f t="shared" si="12"/>
        <v>12.875</v>
      </c>
      <c r="W120" s="86">
        <f t="shared" si="6"/>
        <v>17.875</v>
      </c>
      <c r="X120" s="96" t="s">
        <v>334</v>
      </c>
      <c r="Y120" s="96" t="s">
        <v>27</v>
      </c>
    </row>
    <row r="121" spans="1:25" ht="21.75" customHeight="1">
      <c r="A121" s="4"/>
      <c r="B121" s="15" t="s">
        <v>445</v>
      </c>
      <c r="C121" s="6"/>
      <c r="D121" s="6" t="s">
        <v>327</v>
      </c>
      <c r="E121" s="16"/>
      <c r="F121" s="4"/>
      <c r="G121" s="4">
        <v>2.5</v>
      </c>
      <c r="H121" s="4">
        <v>2</v>
      </c>
      <c r="I121" s="4"/>
      <c r="J121" s="4"/>
      <c r="K121" s="9">
        <v>0.5</v>
      </c>
      <c r="L121" s="4"/>
      <c r="M121" s="4"/>
      <c r="N121" s="4"/>
      <c r="O121" s="4"/>
      <c r="P121" s="12">
        <f t="shared" si="11"/>
        <v>5</v>
      </c>
      <c r="Q121" s="9">
        <v>11</v>
      </c>
      <c r="R121" s="4">
        <v>1.875</v>
      </c>
      <c r="S121" s="9"/>
      <c r="T121" s="79"/>
      <c r="U121" s="4"/>
      <c r="V121" s="85">
        <f t="shared" si="12"/>
        <v>12.875</v>
      </c>
      <c r="W121" s="86">
        <f t="shared" si="6"/>
        <v>17.875</v>
      </c>
      <c r="X121" s="96" t="s">
        <v>220</v>
      </c>
      <c r="Y121" s="96" t="s">
        <v>28</v>
      </c>
    </row>
    <row r="122" spans="1:25" ht="21.75" customHeight="1">
      <c r="A122" s="4"/>
      <c r="B122" s="15" t="s">
        <v>446</v>
      </c>
      <c r="C122" s="6"/>
      <c r="D122" s="6" t="s">
        <v>327</v>
      </c>
      <c r="E122" s="31"/>
      <c r="F122" s="4"/>
      <c r="G122" s="4"/>
      <c r="H122" s="4"/>
      <c r="I122" s="4"/>
      <c r="J122" s="4"/>
      <c r="K122" s="9"/>
      <c r="L122" s="9">
        <v>1</v>
      </c>
      <c r="M122" s="4"/>
      <c r="N122" s="4"/>
      <c r="O122" s="4"/>
      <c r="P122" s="12">
        <f t="shared" si="11"/>
        <v>1</v>
      </c>
      <c r="Q122" s="9">
        <v>11</v>
      </c>
      <c r="R122" s="4">
        <v>2</v>
      </c>
      <c r="S122" s="13"/>
      <c r="T122" s="79"/>
      <c r="U122" s="9"/>
      <c r="V122" s="85">
        <f t="shared" si="12"/>
        <v>13</v>
      </c>
      <c r="W122" s="86">
        <f t="shared" si="6"/>
        <v>14</v>
      </c>
      <c r="X122" s="95" t="s">
        <v>310</v>
      </c>
      <c r="Y122" s="96" t="s">
        <v>26</v>
      </c>
    </row>
    <row r="123" spans="1:25" ht="21.75" customHeight="1">
      <c r="A123" s="4"/>
      <c r="B123" s="15" t="s">
        <v>446</v>
      </c>
      <c r="C123" s="6"/>
      <c r="D123" s="6" t="s">
        <v>327</v>
      </c>
      <c r="E123" s="31"/>
      <c r="F123" s="4"/>
      <c r="G123" s="4"/>
      <c r="H123" s="4"/>
      <c r="I123" s="4"/>
      <c r="J123" s="4"/>
      <c r="K123" s="9"/>
      <c r="L123" s="9">
        <v>1</v>
      </c>
      <c r="M123" s="4"/>
      <c r="N123" s="4"/>
      <c r="O123" s="4"/>
      <c r="P123" s="12">
        <f t="shared" si="11"/>
        <v>1</v>
      </c>
      <c r="Q123" s="9">
        <v>11</v>
      </c>
      <c r="R123" s="4">
        <v>2</v>
      </c>
      <c r="S123" s="13"/>
      <c r="T123" s="79"/>
      <c r="U123" s="9"/>
      <c r="V123" s="85">
        <f t="shared" si="12"/>
        <v>13</v>
      </c>
      <c r="W123" s="86">
        <f t="shared" si="6"/>
        <v>14</v>
      </c>
      <c r="X123" s="96" t="s">
        <v>447</v>
      </c>
      <c r="Y123" s="96" t="s">
        <v>27</v>
      </c>
    </row>
    <row r="124" spans="1:25" ht="21.75" customHeight="1">
      <c r="A124" s="4"/>
      <c r="B124" s="15" t="s">
        <v>448</v>
      </c>
      <c r="C124" s="6"/>
      <c r="D124" s="6" t="s">
        <v>304</v>
      </c>
      <c r="E124" s="32"/>
      <c r="F124" s="4"/>
      <c r="G124" s="4"/>
      <c r="H124" s="4"/>
      <c r="I124" s="4"/>
      <c r="J124" s="4"/>
      <c r="K124" s="9">
        <v>0.5</v>
      </c>
      <c r="L124" s="4"/>
      <c r="M124" s="4"/>
      <c r="N124" s="4"/>
      <c r="O124" s="4"/>
      <c r="P124" s="12">
        <f t="shared" si="11"/>
        <v>0.5</v>
      </c>
      <c r="Q124" s="9">
        <v>11</v>
      </c>
      <c r="R124" s="4"/>
      <c r="S124" s="9"/>
      <c r="T124" s="79"/>
      <c r="U124" s="4"/>
      <c r="V124" s="85">
        <f t="shared" si="12"/>
        <v>11</v>
      </c>
      <c r="W124" s="86">
        <f t="shared" si="6"/>
        <v>11.5</v>
      </c>
      <c r="X124" s="95" t="s">
        <v>319</v>
      </c>
      <c r="Y124" s="96" t="s">
        <v>26</v>
      </c>
    </row>
    <row r="125" spans="1:25" ht="21.75" customHeight="1">
      <c r="A125" s="4"/>
      <c r="B125" s="15" t="s">
        <v>449</v>
      </c>
      <c r="C125" s="6"/>
      <c r="D125" s="6" t="s">
        <v>450</v>
      </c>
      <c r="E125" s="16"/>
      <c r="F125" s="4"/>
      <c r="G125" s="9"/>
      <c r="H125" s="4"/>
      <c r="I125" s="4"/>
      <c r="J125" s="4"/>
      <c r="K125" s="9">
        <v>0.5</v>
      </c>
      <c r="L125" s="9"/>
      <c r="M125" s="4"/>
      <c r="N125" s="4"/>
      <c r="O125" s="4"/>
      <c r="P125" s="12">
        <f t="shared" si="11"/>
        <v>0.5</v>
      </c>
      <c r="Q125" s="9">
        <v>11</v>
      </c>
      <c r="R125" s="13">
        <v>2</v>
      </c>
      <c r="S125" s="4">
        <v>1</v>
      </c>
      <c r="T125" s="79"/>
      <c r="U125" s="4"/>
      <c r="V125" s="85">
        <f t="shared" si="12"/>
        <v>13</v>
      </c>
      <c r="W125" s="86">
        <f t="shared" si="6"/>
        <v>13.5</v>
      </c>
      <c r="X125" s="95" t="s">
        <v>222</v>
      </c>
      <c r="Y125" s="96" t="s">
        <v>26</v>
      </c>
    </row>
    <row r="126" spans="1:25" ht="21.75" customHeight="1">
      <c r="A126" s="4"/>
      <c r="B126" s="15" t="s">
        <v>451</v>
      </c>
      <c r="C126" s="6"/>
      <c r="D126" s="6" t="s">
        <v>418</v>
      </c>
      <c r="E126" s="32"/>
      <c r="F126" s="4"/>
      <c r="G126" s="4"/>
      <c r="H126" s="4"/>
      <c r="I126" s="4"/>
      <c r="J126" s="4"/>
      <c r="K126" s="9">
        <v>0.5</v>
      </c>
      <c r="L126" s="9"/>
      <c r="M126" s="4"/>
      <c r="N126" s="9"/>
      <c r="O126" s="4"/>
      <c r="P126" s="12">
        <f t="shared" si="11"/>
        <v>0.5</v>
      </c>
      <c r="Q126" s="9">
        <v>11</v>
      </c>
      <c r="R126" s="13">
        <v>2</v>
      </c>
      <c r="S126" s="4">
        <v>1</v>
      </c>
      <c r="T126" s="79"/>
      <c r="U126" s="4"/>
      <c r="V126" s="85">
        <f t="shared" si="12"/>
        <v>13</v>
      </c>
      <c r="W126" s="86">
        <f t="shared" si="6"/>
        <v>13.5</v>
      </c>
      <c r="X126" s="95" t="s">
        <v>438</v>
      </c>
      <c r="Y126" s="96" t="s">
        <v>26</v>
      </c>
    </row>
    <row r="127" spans="1:25" ht="21.75" customHeight="1">
      <c r="A127" s="4"/>
      <c r="B127" s="15" t="s">
        <v>452</v>
      </c>
      <c r="C127" s="6"/>
      <c r="D127" s="6" t="s">
        <v>309</v>
      </c>
      <c r="E127" s="16"/>
      <c r="F127" s="9">
        <v>4</v>
      </c>
      <c r="G127" s="4"/>
      <c r="H127" s="4"/>
      <c r="I127" s="4"/>
      <c r="J127" s="4"/>
      <c r="K127" s="9"/>
      <c r="L127" s="4">
        <v>0.5</v>
      </c>
      <c r="M127" s="9"/>
      <c r="N127" s="4">
        <v>0.5</v>
      </c>
      <c r="O127" s="4"/>
      <c r="P127" s="12">
        <f t="shared" si="11"/>
        <v>5</v>
      </c>
      <c r="Q127" s="9"/>
      <c r="R127" s="13">
        <v>5.5</v>
      </c>
      <c r="S127" s="13">
        <v>0.625</v>
      </c>
      <c r="T127" s="79"/>
      <c r="U127" s="4"/>
      <c r="V127" s="85">
        <f t="shared" si="12"/>
        <v>2</v>
      </c>
      <c r="W127" s="86">
        <f t="shared" si="6"/>
        <v>7</v>
      </c>
      <c r="X127" s="95" t="s">
        <v>218</v>
      </c>
      <c r="Y127" s="96" t="s">
        <v>26</v>
      </c>
    </row>
    <row r="128" spans="1:25" ht="21.75" customHeight="1">
      <c r="A128" s="4"/>
      <c r="B128" s="15" t="s">
        <v>452</v>
      </c>
      <c r="C128" s="6"/>
      <c r="D128" s="6" t="s">
        <v>309</v>
      </c>
      <c r="E128" s="16"/>
      <c r="F128" s="9">
        <v>4</v>
      </c>
      <c r="G128" s="4"/>
      <c r="H128" s="4"/>
      <c r="I128" s="4"/>
      <c r="J128" s="4"/>
      <c r="K128" s="9"/>
      <c r="L128" s="4">
        <v>0.5</v>
      </c>
      <c r="M128" s="9"/>
      <c r="N128" s="4">
        <v>0.5</v>
      </c>
      <c r="O128" s="4"/>
      <c r="P128" s="12">
        <f t="shared" si="11"/>
        <v>5</v>
      </c>
      <c r="Q128" s="9"/>
      <c r="R128" s="13">
        <v>5.5</v>
      </c>
      <c r="S128" s="13">
        <v>0.625</v>
      </c>
      <c r="T128" s="79"/>
      <c r="U128" s="4"/>
      <c r="V128" s="85">
        <f t="shared" si="12"/>
        <v>2</v>
      </c>
      <c r="W128" s="86">
        <f t="shared" si="6"/>
        <v>7</v>
      </c>
      <c r="X128" s="96" t="s">
        <v>438</v>
      </c>
      <c r="Y128" s="96" t="s">
        <v>27</v>
      </c>
    </row>
    <row r="129" spans="1:25" ht="21.75" customHeight="1">
      <c r="A129" s="4"/>
      <c r="B129" s="15" t="s">
        <v>452</v>
      </c>
      <c r="C129" s="6"/>
      <c r="D129" s="6" t="s">
        <v>309</v>
      </c>
      <c r="E129" s="16"/>
      <c r="F129" s="9">
        <v>4</v>
      </c>
      <c r="G129" s="4"/>
      <c r="H129" s="4"/>
      <c r="I129" s="4"/>
      <c r="J129" s="4"/>
      <c r="K129" s="9"/>
      <c r="L129" s="4">
        <v>0.5</v>
      </c>
      <c r="M129" s="9"/>
      <c r="N129" s="4">
        <v>0.5</v>
      </c>
      <c r="O129" s="4"/>
      <c r="P129" s="12">
        <f t="shared" si="11"/>
        <v>5</v>
      </c>
      <c r="Q129" s="9"/>
      <c r="R129" s="13">
        <v>5.5</v>
      </c>
      <c r="S129" s="13">
        <v>0.625</v>
      </c>
      <c r="T129" s="79"/>
      <c r="U129" s="4"/>
      <c r="V129" s="85">
        <f t="shared" si="12"/>
        <v>2</v>
      </c>
      <c r="W129" s="86">
        <f t="shared" si="6"/>
        <v>7</v>
      </c>
      <c r="X129" s="96" t="s">
        <v>334</v>
      </c>
      <c r="Y129" s="96" t="s">
        <v>28</v>
      </c>
    </row>
    <row r="130" spans="1:25" ht="21.75" customHeight="1">
      <c r="A130" s="4"/>
      <c r="B130" s="15" t="s">
        <v>453</v>
      </c>
      <c r="C130" s="6"/>
      <c r="D130" s="6" t="s">
        <v>430</v>
      </c>
      <c r="E130" s="16"/>
      <c r="F130" s="4"/>
      <c r="G130" s="4"/>
      <c r="H130" s="4"/>
      <c r="I130" s="4"/>
      <c r="J130" s="4"/>
      <c r="K130" s="9">
        <v>0.5</v>
      </c>
      <c r="L130" s="4"/>
      <c r="M130" s="4"/>
      <c r="N130" s="4"/>
      <c r="O130" s="4"/>
      <c r="P130" s="12">
        <f t="shared" si="11"/>
        <v>0.5</v>
      </c>
      <c r="Q130" s="9">
        <v>7</v>
      </c>
      <c r="R130" s="4">
        <v>0.75</v>
      </c>
      <c r="S130" s="4">
        <v>1</v>
      </c>
      <c r="T130" s="79"/>
      <c r="U130" s="4"/>
      <c r="V130" s="85">
        <f t="shared" si="12"/>
        <v>8.75</v>
      </c>
      <c r="W130" s="86">
        <f aca="true" t="shared" si="13" ref="W130:W163">SUM(V130,P130)</f>
        <v>9.25</v>
      </c>
      <c r="X130" s="95" t="s">
        <v>231</v>
      </c>
      <c r="Y130" s="96" t="s">
        <v>26</v>
      </c>
    </row>
    <row r="131" spans="1:25" ht="21.75" customHeight="1">
      <c r="A131" s="4"/>
      <c r="B131" s="15" t="s">
        <v>454</v>
      </c>
      <c r="C131" s="6"/>
      <c r="D131" s="6" t="s">
        <v>327</v>
      </c>
      <c r="E131" s="32"/>
      <c r="F131" s="4"/>
      <c r="G131" s="9">
        <v>2.5</v>
      </c>
      <c r="H131" s="9"/>
      <c r="I131" s="4"/>
      <c r="J131" s="4"/>
      <c r="K131" s="9">
        <v>0.5</v>
      </c>
      <c r="L131" s="4">
        <v>1</v>
      </c>
      <c r="M131" s="9">
        <v>0.25</v>
      </c>
      <c r="N131" s="4"/>
      <c r="O131" s="4"/>
      <c r="P131" s="12">
        <f t="shared" si="11"/>
        <v>4.25</v>
      </c>
      <c r="Q131" s="9">
        <v>11</v>
      </c>
      <c r="R131" s="4">
        <v>1.375</v>
      </c>
      <c r="S131" s="13"/>
      <c r="T131" s="79"/>
      <c r="U131" s="4"/>
      <c r="V131" s="85">
        <f t="shared" si="12"/>
        <v>12.375</v>
      </c>
      <c r="W131" s="86">
        <f t="shared" si="13"/>
        <v>16.625</v>
      </c>
      <c r="X131" s="95" t="s">
        <v>405</v>
      </c>
      <c r="Y131" s="96" t="s">
        <v>26</v>
      </c>
    </row>
    <row r="132" spans="1:25" ht="21.75" customHeight="1">
      <c r="A132" s="4"/>
      <c r="B132" s="15" t="s">
        <v>454</v>
      </c>
      <c r="C132" s="6"/>
      <c r="D132" s="6" t="s">
        <v>327</v>
      </c>
      <c r="E132" s="32"/>
      <c r="F132" s="4"/>
      <c r="G132" s="9">
        <v>2.5</v>
      </c>
      <c r="H132" s="9"/>
      <c r="I132" s="4"/>
      <c r="J132" s="4"/>
      <c r="K132" s="9">
        <v>0.5</v>
      </c>
      <c r="L132" s="4">
        <v>1</v>
      </c>
      <c r="M132" s="9">
        <v>0.25</v>
      </c>
      <c r="N132" s="4"/>
      <c r="O132" s="4"/>
      <c r="P132" s="12">
        <f t="shared" si="11"/>
        <v>4.25</v>
      </c>
      <c r="Q132" s="9">
        <v>11</v>
      </c>
      <c r="R132" s="4">
        <v>1.375</v>
      </c>
      <c r="S132" s="13"/>
      <c r="T132" s="79"/>
      <c r="U132" s="4"/>
      <c r="V132" s="85">
        <f t="shared" si="12"/>
        <v>12.375</v>
      </c>
      <c r="W132" s="86">
        <f t="shared" si="13"/>
        <v>16.625</v>
      </c>
      <c r="X132" s="96" t="s">
        <v>334</v>
      </c>
      <c r="Y132" s="96" t="s">
        <v>27</v>
      </c>
    </row>
    <row r="133" spans="1:25" ht="21.75" customHeight="1">
      <c r="A133" s="4"/>
      <c r="B133" s="15" t="s">
        <v>454</v>
      </c>
      <c r="C133" s="6"/>
      <c r="D133" s="6" t="s">
        <v>327</v>
      </c>
      <c r="E133" s="32"/>
      <c r="F133" s="4"/>
      <c r="G133" s="9">
        <v>2.5</v>
      </c>
      <c r="H133" s="9"/>
      <c r="I133" s="4"/>
      <c r="J133" s="4"/>
      <c r="K133" s="9">
        <v>0.5</v>
      </c>
      <c r="L133" s="4">
        <v>1</v>
      </c>
      <c r="M133" s="9">
        <v>0.25</v>
      </c>
      <c r="N133" s="4"/>
      <c r="O133" s="4"/>
      <c r="P133" s="12">
        <f t="shared" si="11"/>
        <v>4.25</v>
      </c>
      <c r="Q133" s="9">
        <v>11</v>
      </c>
      <c r="R133" s="4">
        <v>1.375</v>
      </c>
      <c r="S133" s="13"/>
      <c r="T133" s="79"/>
      <c r="U133" s="4"/>
      <c r="V133" s="85">
        <f t="shared" si="12"/>
        <v>12.375</v>
      </c>
      <c r="W133" s="86">
        <f t="shared" si="13"/>
        <v>16.625</v>
      </c>
      <c r="X133" s="96" t="s">
        <v>247</v>
      </c>
      <c r="Y133" s="96" t="s">
        <v>28</v>
      </c>
    </row>
    <row r="134" spans="1:25" ht="21.75" customHeight="1">
      <c r="A134" s="4"/>
      <c r="B134" s="15" t="s">
        <v>455</v>
      </c>
      <c r="C134" s="6"/>
      <c r="D134" s="6" t="s">
        <v>22</v>
      </c>
      <c r="E134" s="16"/>
      <c r="F134" s="4"/>
      <c r="G134" s="4"/>
      <c r="H134" s="4"/>
      <c r="I134" s="4"/>
      <c r="J134" s="4"/>
      <c r="K134" s="9">
        <v>0.5</v>
      </c>
      <c r="L134" s="9">
        <v>0.5</v>
      </c>
      <c r="M134" s="4"/>
      <c r="N134" s="4"/>
      <c r="O134" s="4"/>
      <c r="P134" s="12">
        <f t="shared" si="11"/>
        <v>1</v>
      </c>
      <c r="Q134" s="9">
        <v>0.25</v>
      </c>
      <c r="R134" s="4"/>
      <c r="S134" s="13"/>
      <c r="T134" s="79"/>
      <c r="U134" s="4"/>
      <c r="V134" s="85">
        <f t="shared" si="12"/>
        <v>0.25</v>
      </c>
      <c r="W134" s="86">
        <f t="shared" si="13"/>
        <v>1.25</v>
      </c>
      <c r="X134" s="95" t="s">
        <v>442</v>
      </c>
      <c r="Y134" s="96" t="s">
        <v>26</v>
      </c>
    </row>
    <row r="135" spans="1:25" ht="21.75" customHeight="1">
      <c r="A135" s="4"/>
      <c r="B135" s="15" t="s">
        <v>455</v>
      </c>
      <c r="C135" s="6"/>
      <c r="D135" s="6" t="s">
        <v>22</v>
      </c>
      <c r="E135" s="16"/>
      <c r="F135" s="4"/>
      <c r="G135" s="4"/>
      <c r="H135" s="4"/>
      <c r="I135" s="4"/>
      <c r="J135" s="4"/>
      <c r="K135" s="9">
        <v>0.5</v>
      </c>
      <c r="L135" s="9">
        <v>0.5</v>
      </c>
      <c r="M135" s="4"/>
      <c r="N135" s="4"/>
      <c r="O135" s="4"/>
      <c r="P135" s="12">
        <f t="shared" si="11"/>
        <v>1</v>
      </c>
      <c r="Q135" s="9">
        <v>0.25</v>
      </c>
      <c r="R135" s="4"/>
      <c r="S135" s="13"/>
      <c r="T135" s="79"/>
      <c r="U135" s="4"/>
      <c r="V135" s="85">
        <f t="shared" si="12"/>
        <v>0.25</v>
      </c>
      <c r="W135" s="86">
        <f t="shared" si="13"/>
        <v>1.25</v>
      </c>
      <c r="X135" s="95" t="s">
        <v>241</v>
      </c>
      <c r="Y135" s="96" t="s">
        <v>27</v>
      </c>
    </row>
    <row r="136" spans="1:25" ht="21.75" customHeight="1">
      <c r="A136" s="4"/>
      <c r="B136" s="15" t="s">
        <v>456</v>
      </c>
      <c r="C136" s="6"/>
      <c r="D136" s="6" t="s">
        <v>413</v>
      </c>
      <c r="E136" s="32"/>
      <c r="F136" s="4"/>
      <c r="G136" s="4">
        <v>2.5</v>
      </c>
      <c r="H136" s="4"/>
      <c r="I136" s="4"/>
      <c r="J136" s="4"/>
      <c r="K136" s="9">
        <v>0.5</v>
      </c>
      <c r="L136" s="4">
        <v>0.5</v>
      </c>
      <c r="M136" s="4"/>
      <c r="N136" s="4"/>
      <c r="O136" s="4"/>
      <c r="P136" s="12">
        <f t="shared" si="11"/>
        <v>3.5</v>
      </c>
      <c r="Q136" s="9">
        <v>6.75</v>
      </c>
      <c r="R136" s="4"/>
      <c r="S136" s="13">
        <v>1</v>
      </c>
      <c r="T136" s="79"/>
      <c r="U136" s="4"/>
      <c r="V136" s="85">
        <f t="shared" si="12"/>
        <v>7.75</v>
      </c>
      <c r="W136" s="86">
        <f t="shared" si="13"/>
        <v>11.25</v>
      </c>
      <c r="X136" s="97" t="s">
        <v>438</v>
      </c>
      <c r="Y136" s="96" t="s">
        <v>26</v>
      </c>
    </row>
    <row r="137" spans="1:25" ht="21.75" customHeight="1">
      <c r="A137" s="4"/>
      <c r="B137" s="15" t="s">
        <v>457</v>
      </c>
      <c r="C137" s="6"/>
      <c r="D137" s="6" t="s">
        <v>304</v>
      </c>
      <c r="E137" s="32"/>
      <c r="F137" s="4"/>
      <c r="G137" s="4"/>
      <c r="H137" s="4"/>
      <c r="I137" s="4"/>
      <c r="J137" s="4"/>
      <c r="K137" s="9">
        <v>0.5</v>
      </c>
      <c r="L137" s="4"/>
      <c r="M137" s="9"/>
      <c r="N137" s="4"/>
      <c r="O137" s="4"/>
      <c r="P137" s="12">
        <f t="shared" si="11"/>
        <v>0.5</v>
      </c>
      <c r="Q137" s="9">
        <v>7.75</v>
      </c>
      <c r="R137" s="4">
        <v>1.875</v>
      </c>
      <c r="S137" s="13"/>
      <c r="T137" s="79"/>
      <c r="U137" s="4"/>
      <c r="V137" s="85">
        <f t="shared" si="12"/>
        <v>9.625</v>
      </c>
      <c r="W137" s="86">
        <f t="shared" si="13"/>
        <v>10.125</v>
      </c>
      <c r="X137" s="95" t="s">
        <v>322</v>
      </c>
      <c r="Y137" s="96" t="s">
        <v>26</v>
      </c>
    </row>
    <row r="138" spans="1:25" ht="21.75" customHeight="1">
      <c r="A138" s="4"/>
      <c r="B138" s="15" t="s">
        <v>458</v>
      </c>
      <c r="C138" s="6"/>
      <c r="D138" s="6" t="s">
        <v>304</v>
      </c>
      <c r="E138" s="32"/>
      <c r="F138" s="4"/>
      <c r="G138" s="9"/>
      <c r="H138" s="4"/>
      <c r="I138" s="4"/>
      <c r="J138" s="4"/>
      <c r="K138" s="9">
        <v>0.5</v>
      </c>
      <c r="L138" s="4"/>
      <c r="M138" s="9"/>
      <c r="N138" s="9"/>
      <c r="O138" s="4"/>
      <c r="P138" s="12">
        <f t="shared" si="11"/>
        <v>0.5</v>
      </c>
      <c r="Q138" s="9">
        <v>2.25</v>
      </c>
      <c r="R138" s="4"/>
      <c r="S138" s="13"/>
      <c r="T138" s="79"/>
      <c r="U138" s="4"/>
      <c r="V138" s="85">
        <f t="shared" si="12"/>
        <v>2.25</v>
      </c>
      <c r="W138" s="86">
        <f t="shared" si="13"/>
        <v>2.75</v>
      </c>
      <c r="X138" s="95" t="s">
        <v>233</v>
      </c>
      <c r="Y138" s="96" t="s">
        <v>26</v>
      </c>
    </row>
    <row r="139" spans="1:25" ht="21.75" customHeight="1">
      <c r="A139" s="4"/>
      <c r="B139" s="15" t="s">
        <v>458</v>
      </c>
      <c r="C139" s="6"/>
      <c r="D139" s="6" t="s">
        <v>304</v>
      </c>
      <c r="E139" s="32"/>
      <c r="F139" s="4"/>
      <c r="G139" s="9"/>
      <c r="H139" s="4"/>
      <c r="I139" s="4"/>
      <c r="J139" s="4"/>
      <c r="K139" s="9">
        <v>0.5</v>
      </c>
      <c r="L139" s="4"/>
      <c r="M139" s="9"/>
      <c r="N139" s="9"/>
      <c r="O139" s="4"/>
      <c r="P139" s="12">
        <f t="shared" si="11"/>
        <v>0.5</v>
      </c>
      <c r="Q139" s="9">
        <v>2.25</v>
      </c>
      <c r="R139" s="4"/>
      <c r="S139" s="13"/>
      <c r="T139" s="79"/>
      <c r="U139" s="4"/>
      <c r="V139" s="85">
        <f t="shared" si="12"/>
        <v>2.25</v>
      </c>
      <c r="W139" s="86">
        <f t="shared" si="13"/>
        <v>2.75</v>
      </c>
      <c r="X139" s="96" t="s">
        <v>389</v>
      </c>
      <c r="Y139" s="96" t="s">
        <v>27</v>
      </c>
    </row>
    <row r="140" spans="1:25" ht="21.75" customHeight="1">
      <c r="A140" s="4"/>
      <c r="B140" s="15" t="s">
        <v>459</v>
      </c>
      <c r="C140" s="6"/>
      <c r="D140" s="6" t="s">
        <v>301</v>
      </c>
      <c r="E140" s="32"/>
      <c r="F140" s="4"/>
      <c r="G140" s="4"/>
      <c r="H140" s="4"/>
      <c r="I140" s="4"/>
      <c r="J140" s="4"/>
      <c r="K140" s="9"/>
      <c r="L140" s="4">
        <v>1</v>
      </c>
      <c r="M140" s="4"/>
      <c r="N140" s="4"/>
      <c r="O140" s="4"/>
      <c r="P140" s="12">
        <f t="shared" si="11"/>
        <v>1</v>
      </c>
      <c r="Q140" s="9">
        <v>7.75</v>
      </c>
      <c r="R140" s="4"/>
      <c r="S140" s="4"/>
      <c r="T140" s="79"/>
      <c r="U140" s="4"/>
      <c r="V140" s="85">
        <f t="shared" si="12"/>
        <v>7.75</v>
      </c>
      <c r="W140" s="86">
        <f t="shared" si="13"/>
        <v>8.75</v>
      </c>
      <c r="X140" s="95" t="s">
        <v>253</v>
      </c>
      <c r="Y140" s="96" t="s">
        <v>26</v>
      </c>
    </row>
    <row r="141" spans="1:25" ht="21.75" customHeight="1">
      <c r="A141" s="4"/>
      <c r="B141" s="15" t="s">
        <v>459</v>
      </c>
      <c r="C141" s="6"/>
      <c r="D141" s="6" t="s">
        <v>301</v>
      </c>
      <c r="E141" s="32"/>
      <c r="F141" s="4"/>
      <c r="G141" s="4"/>
      <c r="H141" s="4"/>
      <c r="I141" s="4"/>
      <c r="J141" s="4"/>
      <c r="K141" s="9"/>
      <c r="L141" s="4">
        <v>1</v>
      </c>
      <c r="M141" s="4"/>
      <c r="N141" s="4"/>
      <c r="O141" s="4"/>
      <c r="P141" s="12">
        <f t="shared" si="11"/>
        <v>1</v>
      </c>
      <c r="Q141" s="9">
        <v>7.75</v>
      </c>
      <c r="R141" s="4"/>
      <c r="S141" s="4"/>
      <c r="T141" s="79"/>
      <c r="U141" s="4"/>
      <c r="V141" s="85">
        <f t="shared" si="12"/>
        <v>7.75</v>
      </c>
      <c r="W141" s="86">
        <f t="shared" si="13"/>
        <v>8.75</v>
      </c>
      <c r="X141" s="96" t="s">
        <v>249</v>
      </c>
      <c r="Y141" s="96" t="s">
        <v>27</v>
      </c>
    </row>
    <row r="142" spans="1:25" ht="21.75" customHeight="1">
      <c r="A142" s="4"/>
      <c r="B142" s="15" t="s">
        <v>460</v>
      </c>
      <c r="C142" s="6"/>
      <c r="D142" s="6" t="s">
        <v>450</v>
      </c>
      <c r="E142" s="32"/>
      <c r="F142" s="4"/>
      <c r="G142" s="4"/>
      <c r="H142" s="4"/>
      <c r="I142" s="4"/>
      <c r="J142" s="4"/>
      <c r="K142" s="9">
        <v>0.5</v>
      </c>
      <c r="L142" s="4"/>
      <c r="M142" s="4"/>
      <c r="N142" s="4"/>
      <c r="O142" s="4"/>
      <c r="P142" s="12">
        <f t="shared" si="11"/>
        <v>0.5</v>
      </c>
      <c r="Q142" s="9">
        <v>11</v>
      </c>
      <c r="R142" s="4"/>
      <c r="S142" s="4">
        <v>1</v>
      </c>
      <c r="T142" s="79"/>
      <c r="U142" s="4"/>
      <c r="V142" s="85">
        <f t="shared" si="12"/>
        <v>12</v>
      </c>
      <c r="W142" s="86">
        <f t="shared" si="13"/>
        <v>12.5</v>
      </c>
      <c r="X142" s="95" t="s">
        <v>253</v>
      </c>
      <c r="Y142" s="96" t="s">
        <v>26</v>
      </c>
    </row>
    <row r="143" spans="1:25" ht="21.75" customHeight="1">
      <c r="A143" s="4"/>
      <c r="B143" s="15" t="s">
        <v>461</v>
      </c>
      <c r="C143" s="6"/>
      <c r="D143" s="6" t="s">
        <v>309</v>
      </c>
      <c r="E143" s="32"/>
      <c r="F143" s="4"/>
      <c r="G143" s="4"/>
      <c r="H143" s="4"/>
      <c r="I143" s="4"/>
      <c r="J143" s="4"/>
      <c r="K143" s="9">
        <v>0.5</v>
      </c>
      <c r="L143" s="4"/>
      <c r="M143" s="4"/>
      <c r="N143" s="4"/>
      <c r="O143" s="4"/>
      <c r="P143" s="12">
        <f t="shared" si="11"/>
        <v>0.5</v>
      </c>
      <c r="Q143" s="9">
        <v>5.5</v>
      </c>
      <c r="R143" s="4">
        <v>1</v>
      </c>
      <c r="S143" s="9"/>
      <c r="T143" s="79"/>
      <c r="U143" s="4"/>
      <c r="V143" s="85">
        <f t="shared" si="12"/>
        <v>6.5</v>
      </c>
      <c r="W143" s="86">
        <f t="shared" si="13"/>
        <v>7</v>
      </c>
      <c r="X143" s="95" t="s">
        <v>243</v>
      </c>
      <c r="Y143" s="96" t="s">
        <v>26</v>
      </c>
    </row>
    <row r="144" spans="1:25" ht="21.75" customHeight="1">
      <c r="A144" s="4"/>
      <c r="B144" s="15" t="s">
        <v>462</v>
      </c>
      <c r="C144" s="6"/>
      <c r="D144" s="6" t="s">
        <v>321</v>
      </c>
      <c r="E144" s="29"/>
      <c r="F144" s="4"/>
      <c r="G144" s="9">
        <v>2.5</v>
      </c>
      <c r="H144" s="4"/>
      <c r="I144" s="4"/>
      <c r="J144" s="4"/>
      <c r="K144" s="9">
        <v>0.5</v>
      </c>
      <c r="L144" s="4"/>
      <c r="M144" s="9"/>
      <c r="N144" s="4"/>
      <c r="O144" s="4"/>
      <c r="P144" s="12">
        <f t="shared" si="11"/>
        <v>3</v>
      </c>
      <c r="Q144" s="9">
        <v>11</v>
      </c>
      <c r="R144" s="9">
        <v>0.375</v>
      </c>
      <c r="S144" s="4"/>
      <c r="T144" s="79"/>
      <c r="U144" s="4"/>
      <c r="V144" s="85">
        <f t="shared" si="12"/>
        <v>11.375</v>
      </c>
      <c r="W144" s="86">
        <f t="shared" si="13"/>
        <v>14.375</v>
      </c>
      <c r="X144" s="96" t="s">
        <v>250</v>
      </c>
      <c r="Y144" s="96" t="s">
        <v>26</v>
      </c>
    </row>
    <row r="145" spans="1:25" ht="21.75" customHeight="1">
      <c r="A145" s="4"/>
      <c r="B145" s="15" t="s">
        <v>462</v>
      </c>
      <c r="C145" s="6"/>
      <c r="D145" s="6" t="s">
        <v>321</v>
      </c>
      <c r="E145" s="29"/>
      <c r="F145" s="4"/>
      <c r="G145" s="9">
        <v>2.5</v>
      </c>
      <c r="H145" s="4"/>
      <c r="I145" s="4"/>
      <c r="J145" s="4"/>
      <c r="K145" s="9">
        <v>0.5</v>
      </c>
      <c r="L145" s="4"/>
      <c r="M145" s="9"/>
      <c r="N145" s="4"/>
      <c r="O145" s="4"/>
      <c r="P145" s="12">
        <f t="shared" si="11"/>
        <v>3</v>
      </c>
      <c r="Q145" s="9">
        <v>11</v>
      </c>
      <c r="R145" s="9">
        <v>0.375</v>
      </c>
      <c r="S145" s="4"/>
      <c r="T145" s="79"/>
      <c r="U145" s="4"/>
      <c r="V145" s="85">
        <f t="shared" si="12"/>
        <v>11.375</v>
      </c>
      <c r="W145" s="86">
        <f t="shared" si="13"/>
        <v>14.375</v>
      </c>
      <c r="X145" s="96" t="s">
        <v>359</v>
      </c>
      <c r="Y145" s="96" t="s">
        <v>27</v>
      </c>
    </row>
    <row r="146" spans="1:25" ht="19.5" customHeight="1">
      <c r="A146" s="4"/>
      <c r="B146" s="15" t="s">
        <v>463</v>
      </c>
      <c r="C146" s="6"/>
      <c r="D146" s="6" t="s">
        <v>22</v>
      </c>
      <c r="E146" s="32"/>
      <c r="F146" s="4"/>
      <c r="G146" s="4"/>
      <c r="H146" s="4"/>
      <c r="I146" s="4"/>
      <c r="J146" s="4"/>
      <c r="K146" s="9">
        <v>0.5</v>
      </c>
      <c r="L146" s="4"/>
      <c r="M146" s="4"/>
      <c r="N146" s="4"/>
      <c r="O146" s="4"/>
      <c r="P146" s="12">
        <f t="shared" si="11"/>
        <v>0.5</v>
      </c>
      <c r="Q146" s="9">
        <v>1.75</v>
      </c>
      <c r="R146" s="4"/>
      <c r="S146" s="4"/>
      <c r="T146" s="79"/>
      <c r="U146" s="4"/>
      <c r="V146" s="85">
        <f t="shared" si="12"/>
        <v>1.75</v>
      </c>
      <c r="W146" s="86">
        <f t="shared" si="13"/>
        <v>2.25</v>
      </c>
      <c r="X146" s="96" t="s">
        <v>465</v>
      </c>
      <c r="Y146" s="96" t="s">
        <v>26</v>
      </c>
    </row>
    <row r="147" spans="1:25" ht="19.5" customHeight="1">
      <c r="A147" s="4"/>
      <c r="B147" s="15" t="s">
        <v>463</v>
      </c>
      <c r="C147" s="6"/>
      <c r="D147" s="6" t="s">
        <v>22</v>
      </c>
      <c r="E147" s="32"/>
      <c r="F147" s="4"/>
      <c r="G147" s="4"/>
      <c r="H147" s="4"/>
      <c r="I147" s="4"/>
      <c r="J147" s="4"/>
      <c r="K147" s="9">
        <v>0.5</v>
      </c>
      <c r="L147" s="4"/>
      <c r="M147" s="4"/>
      <c r="N147" s="4"/>
      <c r="O147" s="4"/>
      <c r="P147" s="12">
        <f t="shared" si="11"/>
        <v>0.5</v>
      </c>
      <c r="Q147" s="9">
        <v>1.75</v>
      </c>
      <c r="R147" s="4"/>
      <c r="S147" s="4"/>
      <c r="T147" s="79"/>
      <c r="U147" s="4"/>
      <c r="V147" s="85">
        <f t="shared" si="12"/>
        <v>1.75</v>
      </c>
      <c r="W147" s="86">
        <f t="shared" si="13"/>
        <v>2.25</v>
      </c>
      <c r="X147" s="96" t="s">
        <v>391</v>
      </c>
      <c r="Y147" s="96" t="s">
        <v>27</v>
      </c>
    </row>
    <row r="148" spans="1:25" ht="19.5" customHeight="1">
      <c r="A148" s="4"/>
      <c r="B148" s="15" t="s">
        <v>463</v>
      </c>
      <c r="C148" s="6"/>
      <c r="D148" s="6" t="s">
        <v>22</v>
      </c>
      <c r="E148" s="32"/>
      <c r="F148" s="4"/>
      <c r="G148" s="4"/>
      <c r="H148" s="4"/>
      <c r="I148" s="4"/>
      <c r="J148" s="4"/>
      <c r="K148" s="9">
        <v>0.5</v>
      </c>
      <c r="L148" s="4"/>
      <c r="M148" s="4"/>
      <c r="N148" s="4"/>
      <c r="O148" s="4"/>
      <c r="P148" s="12">
        <f t="shared" si="11"/>
        <v>0.5</v>
      </c>
      <c r="Q148" s="9">
        <v>1.75</v>
      </c>
      <c r="R148" s="4"/>
      <c r="S148" s="4"/>
      <c r="T148" s="79"/>
      <c r="U148" s="4"/>
      <c r="V148" s="85">
        <f t="shared" si="12"/>
        <v>1.75</v>
      </c>
      <c r="W148" s="86">
        <f t="shared" si="13"/>
        <v>2.25</v>
      </c>
      <c r="X148" s="96" t="s">
        <v>249</v>
      </c>
      <c r="Y148" s="96" t="s">
        <v>28</v>
      </c>
    </row>
    <row r="149" spans="1:25" ht="19.5" customHeight="1">
      <c r="A149" s="4"/>
      <c r="B149" s="15" t="s">
        <v>464</v>
      </c>
      <c r="C149" s="6"/>
      <c r="D149" s="6" t="s">
        <v>22</v>
      </c>
      <c r="E149" s="32"/>
      <c r="F149" s="4"/>
      <c r="G149" s="4">
        <v>2.5</v>
      </c>
      <c r="H149" s="4"/>
      <c r="I149" s="4"/>
      <c r="J149" s="4"/>
      <c r="K149" s="9">
        <v>0.5</v>
      </c>
      <c r="L149" s="4"/>
      <c r="M149" s="4"/>
      <c r="N149" s="4"/>
      <c r="O149" s="4"/>
      <c r="P149" s="12">
        <f t="shared" si="11"/>
        <v>3</v>
      </c>
      <c r="Q149" s="9"/>
      <c r="R149" s="4"/>
      <c r="S149" s="4"/>
      <c r="T149" s="79"/>
      <c r="U149" s="4"/>
      <c r="V149" s="85">
        <f t="shared" si="12"/>
        <v>0</v>
      </c>
      <c r="W149" s="86">
        <f t="shared" si="13"/>
        <v>3</v>
      </c>
      <c r="X149" s="96" t="s">
        <v>240</v>
      </c>
      <c r="Y149" s="96" t="s">
        <v>26</v>
      </c>
    </row>
    <row r="150" spans="1:25" ht="19.5" customHeight="1">
      <c r="A150" s="4"/>
      <c r="B150" s="15" t="s">
        <v>466</v>
      </c>
      <c r="C150" s="6"/>
      <c r="D150" s="6" t="s">
        <v>373</v>
      </c>
      <c r="E150" s="32"/>
      <c r="F150" s="4"/>
      <c r="G150" s="4"/>
      <c r="H150" s="4"/>
      <c r="I150" s="4"/>
      <c r="J150" s="4"/>
      <c r="K150" s="9">
        <v>0.5</v>
      </c>
      <c r="L150" s="4">
        <v>1</v>
      </c>
      <c r="M150" s="4"/>
      <c r="N150" s="4"/>
      <c r="O150" s="4"/>
      <c r="P150" s="12">
        <f t="shared" si="11"/>
        <v>1.5</v>
      </c>
      <c r="Q150" s="9">
        <v>5.25</v>
      </c>
      <c r="R150" s="4">
        <v>0.375</v>
      </c>
      <c r="S150" s="4"/>
      <c r="T150" s="79"/>
      <c r="U150" s="4"/>
      <c r="V150" s="85">
        <f t="shared" si="12"/>
        <v>5.625</v>
      </c>
      <c r="W150" s="86">
        <f t="shared" si="13"/>
        <v>7.125</v>
      </c>
      <c r="X150" s="96" t="s">
        <v>251</v>
      </c>
      <c r="Y150" s="96" t="s">
        <v>26</v>
      </c>
    </row>
    <row r="151" spans="1:25" ht="19.5" customHeight="1">
      <c r="A151" s="4"/>
      <c r="B151" s="15" t="s">
        <v>466</v>
      </c>
      <c r="C151" s="6"/>
      <c r="D151" s="6" t="s">
        <v>373</v>
      </c>
      <c r="E151" s="32"/>
      <c r="F151" s="4"/>
      <c r="G151" s="4"/>
      <c r="H151" s="4"/>
      <c r="I151" s="4"/>
      <c r="J151" s="4"/>
      <c r="K151" s="9">
        <v>0.5</v>
      </c>
      <c r="L151" s="4">
        <v>1</v>
      </c>
      <c r="M151" s="4"/>
      <c r="N151" s="4"/>
      <c r="O151" s="4"/>
      <c r="P151" s="12">
        <f t="shared" si="11"/>
        <v>1.5</v>
      </c>
      <c r="Q151" s="9">
        <v>5.25</v>
      </c>
      <c r="R151" s="4">
        <v>0.375</v>
      </c>
      <c r="S151" s="4"/>
      <c r="T151" s="79"/>
      <c r="U151" s="4"/>
      <c r="V151" s="85">
        <f t="shared" si="12"/>
        <v>5.625</v>
      </c>
      <c r="W151" s="86">
        <f t="shared" si="13"/>
        <v>7.125</v>
      </c>
      <c r="X151" s="96" t="s">
        <v>367</v>
      </c>
      <c r="Y151" s="96" t="s">
        <v>27</v>
      </c>
    </row>
    <row r="152" spans="1:25" ht="19.5" customHeight="1">
      <c r="A152" s="4"/>
      <c r="B152" s="15" t="s">
        <v>466</v>
      </c>
      <c r="C152" s="6"/>
      <c r="D152" s="6" t="s">
        <v>373</v>
      </c>
      <c r="E152" s="32"/>
      <c r="F152" s="4"/>
      <c r="G152" s="4"/>
      <c r="H152" s="4"/>
      <c r="I152" s="4"/>
      <c r="J152" s="4"/>
      <c r="K152" s="9">
        <v>0.5</v>
      </c>
      <c r="L152" s="4">
        <v>1</v>
      </c>
      <c r="M152" s="4"/>
      <c r="N152" s="4"/>
      <c r="O152" s="4"/>
      <c r="P152" s="12">
        <f t="shared" si="11"/>
        <v>1.5</v>
      </c>
      <c r="Q152" s="9">
        <v>5.25</v>
      </c>
      <c r="R152" s="4">
        <v>0.375</v>
      </c>
      <c r="S152" s="4"/>
      <c r="T152" s="79"/>
      <c r="U152" s="4"/>
      <c r="V152" s="85">
        <f t="shared" si="12"/>
        <v>5.625</v>
      </c>
      <c r="W152" s="86">
        <f t="shared" si="13"/>
        <v>7.125</v>
      </c>
      <c r="X152" s="96" t="s">
        <v>376</v>
      </c>
      <c r="Y152" s="96" t="s">
        <v>28</v>
      </c>
    </row>
    <row r="153" spans="1:25" ht="19.5" customHeight="1">
      <c r="A153" s="4"/>
      <c r="B153" s="15" t="s">
        <v>467</v>
      </c>
      <c r="C153" s="6"/>
      <c r="D153" s="6" t="s">
        <v>373</v>
      </c>
      <c r="E153" s="32"/>
      <c r="F153" s="4">
        <v>4</v>
      </c>
      <c r="G153" s="4">
        <v>2.5</v>
      </c>
      <c r="H153" s="4"/>
      <c r="I153" s="4"/>
      <c r="J153" s="4"/>
      <c r="K153" s="9">
        <v>0.5</v>
      </c>
      <c r="L153" s="4">
        <v>1</v>
      </c>
      <c r="M153" s="4"/>
      <c r="N153" s="4"/>
      <c r="O153" s="4"/>
      <c r="P153" s="12">
        <f t="shared" si="11"/>
        <v>5.5</v>
      </c>
      <c r="Q153" s="9">
        <v>3.75</v>
      </c>
      <c r="R153" s="4">
        <v>2</v>
      </c>
      <c r="S153" s="4"/>
      <c r="T153" s="79"/>
      <c r="U153" s="4"/>
      <c r="V153" s="85">
        <f t="shared" si="12"/>
        <v>5.75</v>
      </c>
      <c r="W153" s="86">
        <f t="shared" si="13"/>
        <v>11.25</v>
      </c>
      <c r="X153" s="96" t="s">
        <v>322</v>
      </c>
      <c r="Y153" s="96" t="s">
        <v>26</v>
      </c>
    </row>
    <row r="154" spans="1:25" ht="19.5" customHeight="1">
      <c r="A154" s="4"/>
      <c r="B154" s="15" t="s">
        <v>467</v>
      </c>
      <c r="C154" s="6"/>
      <c r="D154" s="6" t="s">
        <v>373</v>
      </c>
      <c r="E154" s="32"/>
      <c r="F154" s="4">
        <v>4</v>
      </c>
      <c r="G154" s="4">
        <v>2.5</v>
      </c>
      <c r="H154" s="4"/>
      <c r="I154" s="4"/>
      <c r="J154" s="4"/>
      <c r="K154" s="9">
        <v>0.5</v>
      </c>
      <c r="L154" s="4">
        <v>1</v>
      </c>
      <c r="M154" s="4"/>
      <c r="N154" s="4"/>
      <c r="O154" s="4"/>
      <c r="P154" s="12">
        <f t="shared" si="11"/>
        <v>5.5</v>
      </c>
      <c r="Q154" s="9">
        <v>3.75</v>
      </c>
      <c r="R154" s="4">
        <v>2</v>
      </c>
      <c r="S154" s="4"/>
      <c r="T154" s="79"/>
      <c r="U154" s="4"/>
      <c r="V154" s="85">
        <f t="shared" si="12"/>
        <v>5.75</v>
      </c>
      <c r="W154" s="86">
        <f t="shared" si="13"/>
        <v>11.25</v>
      </c>
      <c r="X154" s="96" t="s">
        <v>316</v>
      </c>
      <c r="Y154" s="96" t="s">
        <v>27</v>
      </c>
    </row>
    <row r="155" spans="1:25" ht="19.5" customHeight="1">
      <c r="A155" s="4"/>
      <c r="B155" s="15" t="s">
        <v>467</v>
      </c>
      <c r="C155" s="6"/>
      <c r="D155" s="6" t="s">
        <v>373</v>
      </c>
      <c r="E155" s="32"/>
      <c r="F155" s="4">
        <v>4</v>
      </c>
      <c r="G155" s="4">
        <v>2.5</v>
      </c>
      <c r="H155" s="4"/>
      <c r="I155" s="4"/>
      <c r="J155" s="4"/>
      <c r="K155" s="9">
        <v>0.5</v>
      </c>
      <c r="L155" s="4">
        <v>1</v>
      </c>
      <c r="M155" s="4"/>
      <c r="N155" s="4"/>
      <c r="O155" s="4"/>
      <c r="P155" s="12">
        <f t="shared" si="11"/>
        <v>5.5</v>
      </c>
      <c r="Q155" s="9">
        <v>3.75</v>
      </c>
      <c r="R155" s="4">
        <v>2</v>
      </c>
      <c r="S155" s="4"/>
      <c r="T155" s="79"/>
      <c r="U155" s="4"/>
      <c r="V155" s="85">
        <f t="shared" si="12"/>
        <v>5.75</v>
      </c>
      <c r="W155" s="86">
        <f t="shared" si="13"/>
        <v>11.25</v>
      </c>
      <c r="X155" s="96" t="s">
        <v>306</v>
      </c>
      <c r="Y155" s="96" t="s">
        <v>28</v>
      </c>
    </row>
    <row r="156" spans="1:25" ht="19.5" customHeight="1">
      <c r="A156" s="4"/>
      <c r="B156" s="15" t="s">
        <v>468</v>
      </c>
      <c r="C156" s="6"/>
      <c r="D156" s="6" t="s">
        <v>22</v>
      </c>
      <c r="E156" s="32"/>
      <c r="F156" s="4"/>
      <c r="G156" s="4"/>
      <c r="H156" s="4"/>
      <c r="I156" s="4"/>
      <c r="J156" s="4"/>
      <c r="K156" s="9">
        <v>0.5</v>
      </c>
      <c r="L156" s="4">
        <v>0.5</v>
      </c>
      <c r="M156" s="4"/>
      <c r="N156" s="4"/>
      <c r="O156" s="4"/>
      <c r="P156" s="12">
        <f t="shared" si="11"/>
        <v>1</v>
      </c>
      <c r="Q156" s="9">
        <v>11</v>
      </c>
      <c r="R156" s="4">
        <v>2</v>
      </c>
      <c r="S156" s="4">
        <v>0.3125</v>
      </c>
      <c r="T156" s="79"/>
      <c r="U156" s="4"/>
      <c r="V156" s="85">
        <f t="shared" si="12"/>
        <v>13</v>
      </c>
      <c r="W156" s="86">
        <f t="shared" si="13"/>
        <v>14</v>
      </c>
      <c r="X156" s="96" t="s">
        <v>421</v>
      </c>
      <c r="Y156" s="96" t="s">
        <v>26</v>
      </c>
    </row>
    <row r="157" spans="1:25" ht="19.5" customHeight="1">
      <c r="A157" s="4"/>
      <c r="B157" s="15" t="s">
        <v>469</v>
      </c>
      <c r="C157" s="6"/>
      <c r="D157" s="6" t="s">
        <v>304</v>
      </c>
      <c r="E157" s="32"/>
      <c r="F157" s="4"/>
      <c r="G157" s="4"/>
      <c r="H157" s="4"/>
      <c r="I157" s="4"/>
      <c r="J157" s="4"/>
      <c r="K157" s="9">
        <v>0.5</v>
      </c>
      <c r="L157" s="4"/>
      <c r="M157" s="4"/>
      <c r="N157" s="4"/>
      <c r="O157" s="4"/>
      <c r="P157" s="12">
        <f t="shared" si="11"/>
        <v>0.5</v>
      </c>
      <c r="Q157" s="9">
        <v>11</v>
      </c>
      <c r="R157" s="4"/>
      <c r="S157" s="4"/>
      <c r="T157" s="79"/>
      <c r="U157" s="4"/>
      <c r="V157" s="85">
        <f t="shared" si="12"/>
        <v>11</v>
      </c>
      <c r="W157" s="86">
        <f t="shared" si="13"/>
        <v>11.5</v>
      </c>
      <c r="X157" s="96" t="s">
        <v>322</v>
      </c>
      <c r="Y157" s="96" t="s">
        <v>26</v>
      </c>
    </row>
    <row r="158" spans="1:25" ht="19.5" customHeight="1">
      <c r="A158" s="4"/>
      <c r="B158" s="15" t="s">
        <v>469</v>
      </c>
      <c r="C158" s="6"/>
      <c r="D158" s="6" t="s">
        <v>304</v>
      </c>
      <c r="E158" s="32"/>
      <c r="F158" s="4"/>
      <c r="G158" s="4"/>
      <c r="H158" s="4"/>
      <c r="I158" s="4"/>
      <c r="J158" s="4"/>
      <c r="K158" s="9">
        <v>0.5</v>
      </c>
      <c r="L158" s="4"/>
      <c r="M158" s="4"/>
      <c r="N158" s="4"/>
      <c r="O158" s="4"/>
      <c r="P158" s="12">
        <f t="shared" si="11"/>
        <v>0.5</v>
      </c>
      <c r="Q158" s="9">
        <v>11</v>
      </c>
      <c r="R158" s="4"/>
      <c r="S158" s="4"/>
      <c r="T158" s="79"/>
      <c r="U158" s="4"/>
      <c r="V158" s="85">
        <f t="shared" si="12"/>
        <v>11</v>
      </c>
      <c r="W158" s="86">
        <f t="shared" si="13"/>
        <v>11.5</v>
      </c>
      <c r="X158" s="96" t="s">
        <v>411</v>
      </c>
      <c r="Y158" s="96" t="s">
        <v>27</v>
      </c>
    </row>
    <row r="159" spans="1:25" ht="19.5" customHeight="1">
      <c r="A159" s="4"/>
      <c r="B159" s="15" t="s">
        <v>469</v>
      </c>
      <c r="C159" s="6"/>
      <c r="D159" s="6" t="s">
        <v>304</v>
      </c>
      <c r="E159" s="32"/>
      <c r="F159" s="4"/>
      <c r="G159" s="4"/>
      <c r="H159" s="4"/>
      <c r="I159" s="4"/>
      <c r="J159" s="4"/>
      <c r="K159" s="9">
        <v>0.5</v>
      </c>
      <c r="L159" s="4"/>
      <c r="M159" s="4"/>
      <c r="N159" s="4"/>
      <c r="O159" s="4"/>
      <c r="P159" s="12">
        <f t="shared" si="11"/>
        <v>0.5</v>
      </c>
      <c r="Q159" s="9">
        <v>11</v>
      </c>
      <c r="R159" s="4"/>
      <c r="S159" s="4"/>
      <c r="T159" s="79"/>
      <c r="U159" s="4"/>
      <c r="V159" s="85">
        <f t="shared" si="12"/>
        <v>11</v>
      </c>
      <c r="W159" s="86">
        <f t="shared" si="13"/>
        <v>11.5</v>
      </c>
      <c r="X159" s="96" t="s">
        <v>227</v>
      </c>
      <c r="Y159" s="96" t="s">
        <v>28</v>
      </c>
    </row>
    <row r="160" spans="1:25" ht="19.5" customHeight="1">
      <c r="A160" s="4"/>
      <c r="B160" s="15" t="s">
        <v>470</v>
      </c>
      <c r="C160" s="6"/>
      <c r="D160" s="6" t="s">
        <v>309</v>
      </c>
      <c r="E160" s="32"/>
      <c r="F160" s="4">
        <v>4</v>
      </c>
      <c r="G160" s="4">
        <v>2.5</v>
      </c>
      <c r="H160" s="4"/>
      <c r="I160" s="4"/>
      <c r="J160" s="4"/>
      <c r="K160" s="9">
        <v>0.5</v>
      </c>
      <c r="L160" s="4">
        <v>1</v>
      </c>
      <c r="M160" s="4"/>
      <c r="N160" s="4"/>
      <c r="O160" s="4"/>
      <c r="P160" s="12">
        <f t="shared" si="11"/>
        <v>5.5</v>
      </c>
      <c r="Q160" s="9">
        <v>10.75</v>
      </c>
      <c r="R160" s="4">
        <v>1.875</v>
      </c>
      <c r="S160" s="4"/>
      <c r="T160" s="79"/>
      <c r="U160" s="4"/>
      <c r="V160" s="85">
        <f t="shared" si="12"/>
        <v>12.625</v>
      </c>
      <c r="W160" s="86">
        <f t="shared" si="13"/>
        <v>18.125</v>
      </c>
      <c r="X160" s="96" t="s">
        <v>227</v>
      </c>
      <c r="Y160" s="96" t="s">
        <v>26</v>
      </c>
    </row>
    <row r="161" spans="1:25" ht="19.5" customHeight="1">
      <c r="A161" s="4"/>
      <c r="B161" s="15" t="s">
        <v>471</v>
      </c>
      <c r="C161" s="6"/>
      <c r="D161" s="6" t="s">
        <v>309</v>
      </c>
      <c r="E161" s="32"/>
      <c r="F161" s="4"/>
      <c r="G161" s="4"/>
      <c r="H161" s="4"/>
      <c r="I161" s="4"/>
      <c r="J161" s="4"/>
      <c r="K161" s="9">
        <v>0.5</v>
      </c>
      <c r="L161" s="4">
        <v>0.5</v>
      </c>
      <c r="M161" s="4"/>
      <c r="N161" s="4"/>
      <c r="O161" s="4"/>
      <c r="P161" s="12">
        <f t="shared" si="11"/>
        <v>1</v>
      </c>
      <c r="Q161" s="9">
        <v>7.75</v>
      </c>
      <c r="R161" s="4">
        <v>0.25</v>
      </c>
      <c r="S161" s="4">
        <v>0.1875</v>
      </c>
      <c r="T161" s="79"/>
      <c r="U161" s="4"/>
      <c r="V161" s="85">
        <f t="shared" si="12"/>
        <v>8.1875</v>
      </c>
      <c r="W161" s="88">
        <f t="shared" si="13"/>
        <v>9.1875</v>
      </c>
      <c r="X161" s="96" t="s">
        <v>254</v>
      </c>
      <c r="Y161" s="96" t="s">
        <v>26</v>
      </c>
    </row>
    <row r="162" spans="1:25" ht="19.5" customHeight="1">
      <c r="A162" s="4"/>
      <c r="B162" s="15" t="s">
        <v>471</v>
      </c>
      <c r="C162" s="6"/>
      <c r="D162" s="6" t="s">
        <v>309</v>
      </c>
      <c r="E162" s="32"/>
      <c r="F162" s="4"/>
      <c r="G162" s="4"/>
      <c r="H162" s="4"/>
      <c r="I162" s="4"/>
      <c r="J162" s="4"/>
      <c r="K162" s="9">
        <v>0.5</v>
      </c>
      <c r="L162" s="4">
        <v>0.5</v>
      </c>
      <c r="M162" s="4"/>
      <c r="N162" s="4"/>
      <c r="O162" s="4"/>
      <c r="P162" s="12">
        <f t="shared" si="11"/>
        <v>1</v>
      </c>
      <c r="Q162" s="9">
        <v>7.75</v>
      </c>
      <c r="R162" s="4">
        <v>0.25</v>
      </c>
      <c r="S162" s="4">
        <v>0.1875</v>
      </c>
      <c r="T162" s="79"/>
      <c r="U162" s="4"/>
      <c r="V162" s="85">
        <f t="shared" si="12"/>
        <v>8.1875</v>
      </c>
      <c r="W162" s="88">
        <f t="shared" si="13"/>
        <v>9.1875</v>
      </c>
      <c r="X162" s="96" t="s">
        <v>382</v>
      </c>
      <c r="Y162" s="96" t="s">
        <v>27</v>
      </c>
    </row>
    <row r="163" spans="1:25" ht="19.5" customHeight="1">
      <c r="A163" s="4"/>
      <c r="B163" s="15" t="s">
        <v>471</v>
      </c>
      <c r="C163" s="6"/>
      <c r="D163" s="6" t="s">
        <v>309</v>
      </c>
      <c r="E163" s="32"/>
      <c r="F163" s="4"/>
      <c r="G163" s="4"/>
      <c r="H163" s="4"/>
      <c r="I163" s="4"/>
      <c r="J163" s="4"/>
      <c r="K163" s="9">
        <v>0.5</v>
      </c>
      <c r="L163" s="4">
        <v>0.5</v>
      </c>
      <c r="M163" s="4"/>
      <c r="N163" s="4"/>
      <c r="O163" s="4"/>
      <c r="P163" s="12">
        <f t="shared" si="11"/>
        <v>1</v>
      </c>
      <c r="Q163" s="9">
        <v>7.75</v>
      </c>
      <c r="R163" s="4">
        <v>0.25</v>
      </c>
      <c r="S163" s="4">
        <v>0.1875</v>
      </c>
      <c r="T163" s="79"/>
      <c r="U163" s="4"/>
      <c r="V163" s="85">
        <f t="shared" si="12"/>
        <v>8.1875</v>
      </c>
      <c r="W163" s="88">
        <f t="shared" si="13"/>
        <v>9.1875</v>
      </c>
      <c r="X163" s="96" t="s">
        <v>341</v>
      </c>
      <c r="Y163" s="96" t="s">
        <v>28</v>
      </c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X9"/>
  <sheetViews>
    <sheetView zoomScalePageLayoutView="0" workbookViewId="0" topLeftCell="A1">
      <selection activeCell="A2" sqref="A2"/>
    </sheetView>
  </sheetViews>
  <sheetFormatPr defaultColWidth="9.140625" defaultRowHeight="12.75"/>
  <cols>
    <col min="2" max="2" width="20.00390625" style="0" customWidth="1"/>
  </cols>
  <sheetData>
    <row r="1" spans="1:24" ht="59.25" customHeight="1">
      <c r="A1" s="99" t="s">
        <v>13</v>
      </c>
      <c r="B1" s="100" t="s">
        <v>20</v>
      </c>
      <c r="C1" s="101" t="s">
        <v>19</v>
      </c>
      <c r="D1" s="101" t="s">
        <v>21</v>
      </c>
      <c r="E1" s="102" t="s">
        <v>25</v>
      </c>
      <c r="F1" s="103" t="s">
        <v>0</v>
      </c>
      <c r="G1" s="103" t="s">
        <v>1</v>
      </c>
      <c r="H1" s="103" t="s">
        <v>2</v>
      </c>
      <c r="I1" s="103" t="s">
        <v>3</v>
      </c>
      <c r="J1" s="103" t="s">
        <v>4</v>
      </c>
      <c r="K1" s="103" t="s">
        <v>5</v>
      </c>
      <c r="L1" s="103" t="s">
        <v>6</v>
      </c>
      <c r="M1" s="103" t="s">
        <v>11</v>
      </c>
      <c r="N1" s="103" t="s">
        <v>7</v>
      </c>
      <c r="O1" s="103" t="s">
        <v>12</v>
      </c>
      <c r="P1" s="104" t="s">
        <v>8</v>
      </c>
      <c r="Q1" s="105" t="s">
        <v>10</v>
      </c>
      <c r="R1" s="106" t="s">
        <v>15</v>
      </c>
      <c r="S1" s="106" t="s">
        <v>17</v>
      </c>
      <c r="T1" s="106" t="s">
        <v>16</v>
      </c>
      <c r="U1" s="106" t="s">
        <v>9</v>
      </c>
      <c r="V1" s="108" t="s">
        <v>18</v>
      </c>
      <c r="W1" s="109" t="s">
        <v>26</v>
      </c>
      <c r="X1" s="109" t="s">
        <v>444</v>
      </c>
    </row>
    <row r="2" spans="1:24" ht="24.75" customHeight="1">
      <c r="A2" s="4">
        <v>94</v>
      </c>
      <c r="B2" s="15" t="s">
        <v>390</v>
      </c>
      <c r="C2" s="6">
        <v>167461</v>
      </c>
      <c r="D2" s="6" t="s">
        <v>24</v>
      </c>
      <c r="E2" s="32"/>
      <c r="F2" s="4"/>
      <c r="G2" s="4"/>
      <c r="H2" s="4"/>
      <c r="I2" s="4"/>
      <c r="J2" s="4"/>
      <c r="K2" s="9">
        <v>0.5</v>
      </c>
      <c r="L2" s="9">
        <v>0.5</v>
      </c>
      <c r="M2" s="4"/>
      <c r="N2" s="4"/>
      <c r="O2" s="4"/>
      <c r="P2" s="12">
        <v>1</v>
      </c>
      <c r="Q2" s="9">
        <v>11</v>
      </c>
      <c r="R2" s="84">
        <v>1.875</v>
      </c>
      <c r="S2" s="13"/>
      <c r="T2" s="4"/>
      <c r="U2" s="85">
        <v>12.875</v>
      </c>
      <c r="V2" s="86">
        <v>13.875</v>
      </c>
      <c r="W2" s="97" t="s">
        <v>391</v>
      </c>
      <c r="X2" s="95" t="s">
        <v>484</v>
      </c>
    </row>
    <row r="3" spans="1:24" ht="24.75" customHeight="1">
      <c r="A3" s="4"/>
      <c r="B3" s="15" t="s">
        <v>474</v>
      </c>
      <c r="C3" s="6">
        <v>184842</v>
      </c>
      <c r="D3" s="6" t="s">
        <v>205</v>
      </c>
      <c r="E3" s="29"/>
      <c r="F3" s="4"/>
      <c r="G3" s="9"/>
      <c r="H3" s="4"/>
      <c r="I3" s="4"/>
      <c r="J3" s="9"/>
      <c r="K3" s="9">
        <v>0.5</v>
      </c>
      <c r="L3" s="4"/>
      <c r="M3" s="9"/>
      <c r="N3" s="9"/>
      <c r="O3" s="4"/>
      <c r="P3" s="12">
        <v>0.5</v>
      </c>
      <c r="Q3" s="9">
        <v>11</v>
      </c>
      <c r="R3" s="9">
        <v>1.875</v>
      </c>
      <c r="S3" s="4"/>
      <c r="T3" s="4"/>
      <c r="U3" s="85">
        <v>12.875</v>
      </c>
      <c r="V3" s="86">
        <v>13.375</v>
      </c>
      <c r="W3" s="96" t="s">
        <v>350</v>
      </c>
      <c r="X3" s="95" t="s">
        <v>489</v>
      </c>
    </row>
    <row r="4" spans="1:24" ht="24.75" customHeight="1">
      <c r="A4" s="4">
        <v>49</v>
      </c>
      <c r="B4" s="15" t="s">
        <v>488</v>
      </c>
      <c r="C4" s="6">
        <v>174618</v>
      </c>
      <c r="D4" s="6" t="s">
        <v>354</v>
      </c>
      <c r="E4" s="29"/>
      <c r="F4" s="4"/>
      <c r="G4" s="4"/>
      <c r="H4" s="4"/>
      <c r="I4" s="4"/>
      <c r="J4" s="9"/>
      <c r="K4" s="9">
        <v>0.5</v>
      </c>
      <c r="L4" s="4">
        <v>0.5</v>
      </c>
      <c r="M4" s="4"/>
      <c r="N4" s="4"/>
      <c r="O4" s="4"/>
      <c r="P4" s="12">
        <v>1</v>
      </c>
      <c r="Q4" s="9">
        <v>11</v>
      </c>
      <c r="R4" s="9"/>
      <c r="S4" s="4">
        <v>1</v>
      </c>
      <c r="T4" s="4"/>
      <c r="U4" s="85">
        <v>12</v>
      </c>
      <c r="V4" s="86">
        <v>13</v>
      </c>
      <c r="W4" s="96" t="s">
        <v>447</v>
      </c>
      <c r="X4" s="95" t="s">
        <v>489</v>
      </c>
    </row>
    <row r="5" spans="1:24" ht="24.75" customHeight="1">
      <c r="A5" s="4">
        <v>69</v>
      </c>
      <c r="B5" s="15" t="s">
        <v>493</v>
      </c>
      <c r="C5" s="6">
        <v>199920</v>
      </c>
      <c r="D5" s="6" t="s">
        <v>301</v>
      </c>
      <c r="E5" s="32"/>
      <c r="F5" s="4"/>
      <c r="G5" s="4"/>
      <c r="H5" s="4"/>
      <c r="I5" s="4"/>
      <c r="J5" s="4"/>
      <c r="K5" s="9"/>
      <c r="L5" s="4">
        <v>1</v>
      </c>
      <c r="M5" s="4"/>
      <c r="N5" s="4"/>
      <c r="O5" s="4"/>
      <c r="P5" s="12">
        <v>1</v>
      </c>
      <c r="Q5" s="9">
        <v>7.75</v>
      </c>
      <c r="R5" s="4"/>
      <c r="S5" s="4"/>
      <c r="T5" s="4"/>
      <c r="U5" s="85">
        <v>7.75</v>
      </c>
      <c r="V5" s="86">
        <v>8.75</v>
      </c>
      <c r="W5" s="96" t="s">
        <v>249</v>
      </c>
      <c r="X5" s="95" t="s">
        <v>489</v>
      </c>
    </row>
    <row r="6" spans="1:24" ht="24.75" customHeight="1">
      <c r="A6" s="4">
        <v>119</v>
      </c>
      <c r="B6" s="15" t="s">
        <v>415</v>
      </c>
      <c r="C6" s="6">
        <v>214628</v>
      </c>
      <c r="D6" s="6" t="s">
        <v>22</v>
      </c>
      <c r="E6" s="16"/>
      <c r="F6" s="4"/>
      <c r="G6" s="4">
        <v>2.5</v>
      </c>
      <c r="H6" s="4"/>
      <c r="I6" s="4"/>
      <c r="J6" s="9"/>
      <c r="K6" s="9">
        <v>0.5</v>
      </c>
      <c r="L6" s="4"/>
      <c r="M6" s="4"/>
      <c r="N6" s="4"/>
      <c r="O6" s="4"/>
      <c r="P6" s="12">
        <v>3</v>
      </c>
      <c r="Q6" s="9">
        <v>5</v>
      </c>
      <c r="R6" s="4"/>
      <c r="S6" s="9">
        <v>0.1875</v>
      </c>
      <c r="T6" s="4"/>
      <c r="U6" s="87">
        <v>5.1875</v>
      </c>
      <c r="V6" s="88">
        <v>8.1875</v>
      </c>
      <c r="W6" s="96" t="s">
        <v>222</v>
      </c>
      <c r="X6" s="95" t="s">
        <v>489</v>
      </c>
    </row>
    <row r="7" spans="1:24" ht="24.75" customHeight="1">
      <c r="A7" s="4">
        <v>45</v>
      </c>
      <c r="B7" s="15" t="s">
        <v>349</v>
      </c>
      <c r="C7" s="6">
        <v>209474</v>
      </c>
      <c r="D7" s="6" t="s">
        <v>327</v>
      </c>
      <c r="E7" s="16"/>
      <c r="F7" s="4"/>
      <c r="G7" s="4">
        <v>2.5</v>
      </c>
      <c r="H7" s="9"/>
      <c r="I7" s="4"/>
      <c r="J7" s="9"/>
      <c r="K7" s="9">
        <v>0.5</v>
      </c>
      <c r="L7" s="4"/>
      <c r="M7" s="4">
        <v>1</v>
      </c>
      <c r="N7" s="4"/>
      <c r="O7" s="4"/>
      <c r="P7" s="12">
        <v>4</v>
      </c>
      <c r="Q7" s="9"/>
      <c r="R7" s="13"/>
      <c r="S7" s="13"/>
      <c r="T7" s="4"/>
      <c r="U7" s="85">
        <v>0</v>
      </c>
      <c r="V7" s="86">
        <v>4</v>
      </c>
      <c r="W7" s="95" t="s">
        <v>350</v>
      </c>
      <c r="X7" s="95" t="s">
        <v>484</v>
      </c>
    </row>
    <row r="8" spans="1:24" ht="24.75" customHeight="1">
      <c r="A8" s="4">
        <v>56</v>
      </c>
      <c r="B8" s="15" t="s">
        <v>455</v>
      </c>
      <c r="C8" s="6">
        <v>154357</v>
      </c>
      <c r="D8" s="6" t="s">
        <v>22</v>
      </c>
      <c r="E8" s="16"/>
      <c r="F8" s="4"/>
      <c r="G8" s="4"/>
      <c r="H8" s="4"/>
      <c r="I8" s="4"/>
      <c r="J8" s="4"/>
      <c r="K8" s="9">
        <v>0.5</v>
      </c>
      <c r="L8" s="9">
        <v>0.5</v>
      </c>
      <c r="M8" s="4"/>
      <c r="N8" s="4"/>
      <c r="O8" s="4"/>
      <c r="P8" s="12">
        <v>1</v>
      </c>
      <c r="Q8" s="9">
        <v>0.25</v>
      </c>
      <c r="R8" s="4"/>
      <c r="S8" s="13"/>
      <c r="T8" s="4"/>
      <c r="U8" s="85">
        <v>0.25</v>
      </c>
      <c r="V8" s="86">
        <v>1.25</v>
      </c>
      <c r="W8" s="95" t="s">
        <v>241</v>
      </c>
      <c r="X8" s="95" t="s">
        <v>489</v>
      </c>
    </row>
    <row r="9" spans="1:24" ht="24.75" customHeight="1">
      <c r="A9" s="4">
        <v>120</v>
      </c>
      <c r="B9" s="15" t="s">
        <v>415</v>
      </c>
      <c r="C9" s="6">
        <v>214628</v>
      </c>
      <c r="D9" s="6" t="s">
        <v>22</v>
      </c>
      <c r="E9" s="16"/>
      <c r="F9" s="4"/>
      <c r="G9" s="4">
        <v>2.5</v>
      </c>
      <c r="H9" s="4"/>
      <c r="I9" s="4"/>
      <c r="J9" s="9"/>
      <c r="K9" s="9">
        <v>0.5</v>
      </c>
      <c r="L9" s="4"/>
      <c r="M9" s="4"/>
      <c r="N9" s="4"/>
      <c r="O9" s="4"/>
      <c r="P9" s="12">
        <f>IF(SUM(F9,G9)&gt;4,SUM(4,SUM(H9:O9)),SUM(F9:O9))</f>
        <v>3</v>
      </c>
      <c r="Q9" s="9">
        <v>5</v>
      </c>
      <c r="R9" s="4"/>
      <c r="S9" s="9">
        <v>0.1875</v>
      </c>
      <c r="T9" s="4"/>
      <c r="U9" s="87">
        <f>IF(SUM(R9,S9)&gt;2,SUM(2,Q9,T9),SUM(Q9:T9))</f>
        <v>5.1875</v>
      </c>
      <c r="V9" s="88">
        <f>SUM(U9,P9)</f>
        <v>8.1875</v>
      </c>
      <c r="W9" s="96" t="s">
        <v>369</v>
      </c>
      <c r="X9" s="95" t="s">
        <v>494</v>
      </c>
    </row>
  </sheetData>
  <sheetProtection/>
  <printOptions/>
  <pageMargins left="0.75" right="0.75" top="1" bottom="1" header="0.5" footer="0.5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5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1" width="4.28125" style="2" bestFit="1" customWidth="1"/>
    <col min="2" max="2" width="49.421875" style="7" customWidth="1"/>
    <col min="3" max="3" width="9.57421875" style="8" customWidth="1"/>
    <col min="4" max="4" width="8.7109375" style="123" customWidth="1"/>
  </cols>
  <sheetData>
    <row r="1" spans="1:4" ht="15">
      <c r="A1" s="110"/>
      <c r="B1" s="111" t="s">
        <v>506</v>
      </c>
      <c r="C1" s="112"/>
      <c r="D1" s="124"/>
    </row>
    <row r="2" spans="1:4" ht="15.75" thickBot="1">
      <c r="A2" s="110"/>
      <c r="B2" s="111"/>
      <c r="C2" s="112"/>
      <c r="D2" s="124"/>
    </row>
    <row r="3" spans="1:4" ht="45">
      <c r="A3" s="126" t="s">
        <v>13</v>
      </c>
      <c r="B3" s="127" t="s">
        <v>20</v>
      </c>
      <c r="C3" s="128" t="s">
        <v>19</v>
      </c>
      <c r="D3" s="129" t="s">
        <v>21</v>
      </c>
    </row>
    <row r="4" spans="1:4" ht="15">
      <c r="A4" s="113">
        <v>1</v>
      </c>
      <c r="B4" s="114" t="s">
        <v>445</v>
      </c>
      <c r="C4" s="115">
        <v>166194</v>
      </c>
      <c r="D4" s="125" t="s">
        <v>480</v>
      </c>
    </row>
    <row r="5" spans="1:4" ht="15">
      <c r="A5" s="113">
        <v>2</v>
      </c>
      <c r="B5" s="114" t="s">
        <v>446</v>
      </c>
      <c r="C5" s="115">
        <v>137333</v>
      </c>
      <c r="D5" s="125" t="s">
        <v>327</v>
      </c>
    </row>
    <row r="6" spans="1:4" ht="15">
      <c r="A6" s="113">
        <v>3</v>
      </c>
      <c r="B6" s="114" t="s">
        <v>300</v>
      </c>
      <c r="C6" s="115">
        <v>174806</v>
      </c>
      <c r="D6" s="125" t="s">
        <v>301</v>
      </c>
    </row>
    <row r="7" spans="1:4" ht="15">
      <c r="A7" s="113">
        <v>4</v>
      </c>
      <c r="B7" s="114" t="s">
        <v>496</v>
      </c>
      <c r="C7" s="115">
        <v>155065</v>
      </c>
      <c r="D7" s="125" t="s">
        <v>202</v>
      </c>
    </row>
    <row r="8" spans="1:4" ht="15">
      <c r="A8" s="113">
        <v>5</v>
      </c>
      <c r="B8" s="114" t="s">
        <v>303</v>
      </c>
      <c r="C8" s="115">
        <v>185928</v>
      </c>
      <c r="D8" s="125" t="s">
        <v>304</v>
      </c>
    </row>
    <row r="9" spans="1:4" ht="15">
      <c r="A9" s="113">
        <v>6</v>
      </c>
      <c r="B9" s="114" t="s">
        <v>490</v>
      </c>
      <c r="C9" s="115">
        <v>171026</v>
      </c>
      <c r="D9" s="125" t="s">
        <v>23</v>
      </c>
    </row>
    <row r="10" spans="1:4" ht="15">
      <c r="A10" s="113">
        <v>7</v>
      </c>
      <c r="B10" s="114" t="s">
        <v>448</v>
      </c>
      <c r="C10" s="115">
        <v>162537</v>
      </c>
      <c r="D10" s="125" t="s">
        <v>304</v>
      </c>
    </row>
    <row r="11" spans="1:4" ht="15">
      <c r="A11" s="113">
        <v>8</v>
      </c>
      <c r="B11" s="114" t="s">
        <v>308</v>
      </c>
      <c r="C11" s="115">
        <v>170407</v>
      </c>
      <c r="D11" s="125" t="s">
        <v>309</v>
      </c>
    </row>
    <row r="12" spans="1:4" ht="15">
      <c r="A12" s="113">
        <v>9</v>
      </c>
      <c r="B12" s="114" t="s">
        <v>449</v>
      </c>
      <c r="C12" s="115">
        <v>155067</v>
      </c>
      <c r="D12" s="125" t="s">
        <v>450</v>
      </c>
    </row>
    <row r="13" spans="1:4" ht="15">
      <c r="A13" s="113">
        <v>10</v>
      </c>
      <c r="B13" s="114" t="s">
        <v>312</v>
      </c>
      <c r="C13" s="115">
        <v>149283</v>
      </c>
      <c r="D13" s="125" t="s">
        <v>314</v>
      </c>
    </row>
    <row r="14" spans="1:4" ht="15">
      <c r="A14" s="113">
        <v>11</v>
      </c>
      <c r="B14" s="114" t="s">
        <v>315</v>
      </c>
      <c r="C14" s="115">
        <v>166632</v>
      </c>
      <c r="D14" s="125" t="s">
        <v>22</v>
      </c>
    </row>
    <row r="15" spans="1:4" ht="15">
      <c r="A15" s="113">
        <v>12</v>
      </c>
      <c r="B15" s="114" t="s">
        <v>317</v>
      </c>
      <c r="C15" s="115">
        <v>177819</v>
      </c>
      <c r="D15" s="125" t="s">
        <v>318</v>
      </c>
    </row>
    <row r="16" spans="1:4" ht="15">
      <c r="A16" s="113">
        <v>13</v>
      </c>
      <c r="B16" s="114" t="s">
        <v>452</v>
      </c>
      <c r="C16" s="115">
        <v>187041</v>
      </c>
      <c r="D16" s="125" t="s">
        <v>495</v>
      </c>
    </row>
    <row r="17" spans="1:4" ht="15">
      <c r="A17" s="113">
        <v>14</v>
      </c>
      <c r="B17" s="114" t="s">
        <v>320</v>
      </c>
      <c r="C17" s="115">
        <v>162854</v>
      </c>
      <c r="D17" s="125" t="s">
        <v>321</v>
      </c>
    </row>
    <row r="18" spans="1:4" ht="15">
      <c r="A18" s="113">
        <v>15</v>
      </c>
      <c r="B18" s="114" t="s">
        <v>323</v>
      </c>
      <c r="C18" s="115">
        <v>193386</v>
      </c>
      <c r="D18" s="125" t="s">
        <v>304</v>
      </c>
    </row>
    <row r="19" spans="1:4" ht="15">
      <c r="A19" s="113">
        <v>16</v>
      </c>
      <c r="B19" s="114" t="s">
        <v>324</v>
      </c>
      <c r="C19" s="115">
        <v>178831</v>
      </c>
      <c r="D19" s="125" t="s">
        <v>22</v>
      </c>
    </row>
    <row r="20" spans="1:4" ht="15">
      <c r="A20" s="113">
        <v>17</v>
      </c>
      <c r="B20" s="114" t="s">
        <v>451</v>
      </c>
      <c r="C20" s="115">
        <v>161782</v>
      </c>
      <c r="D20" s="125" t="s">
        <v>202</v>
      </c>
    </row>
    <row r="21" spans="1:4" ht="15">
      <c r="A21" s="113">
        <v>18</v>
      </c>
      <c r="B21" s="114" t="s">
        <v>326</v>
      </c>
      <c r="C21" s="115">
        <v>162188</v>
      </c>
      <c r="D21" s="125" t="s">
        <v>327</v>
      </c>
    </row>
    <row r="22" spans="1:4" ht="15">
      <c r="A22" s="113">
        <v>19</v>
      </c>
      <c r="B22" s="114" t="s">
        <v>328</v>
      </c>
      <c r="C22" s="115">
        <v>169241</v>
      </c>
      <c r="D22" s="125" t="s">
        <v>24</v>
      </c>
    </row>
    <row r="23" spans="1:4" ht="15">
      <c r="A23" s="113">
        <v>20</v>
      </c>
      <c r="B23" s="114" t="s">
        <v>329</v>
      </c>
      <c r="C23" s="115">
        <v>159764</v>
      </c>
      <c r="D23" s="125" t="s">
        <v>304</v>
      </c>
    </row>
    <row r="24" spans="1:4" ht="15">
      <c r="A24" s="113">
        <v>21</v>
      </c>
      <c r="B24" s="114" t="s">
        <v>330</v>
      </c>
      <c r="C24" s="115">
        <v>186763</v>
      </c>
      <c r="D24" s="125" t="s">
        <v>23</v>
      </c>
    </row>
    <row r="25" spans="1:4" ht="15">
      <c r="A25" s="113">
        <v>22</v>
      </c>
      <c r="B25" s="114" t="s">
        <v>331</v>
      </c>
      <c r="C25" s="115">
        <v>140842</v>
      </c>
      <c r="D25" s="125" t="s">
        <v>206</v>
      </c>
    </row>
    <row r="26" spans="1:4" ht="15">
      <c r="A26" s="113">
        <v>23</v>
      </c>
      <c r="B26" s="114" t="s">
        <v>333</v>
      </c>
      <c r="C26" s="115">
        <v>185137</v>
      </c>
      <c r="D26" s="125" t="s">
        <v>301</v>
      </c>
    </row>
    <row r="27" spans="1:4" ht="15">
      <c r="A27" s="113">
        <v>24</v>
      </c>
      <c r="B27" s="114" t="s">
        <v>335</v>
      </c>
      <c r="C27" s="115">
        <v>159144</v>
      </c>
      <c r="D27" s="125" t="s">
        <v>327</v>
      </c>
    </row>
    <row r="28" spans="1:4" ht="15">
      <c r="A28" s="113">
        <v>25</v>
      </c>
      <c r="B28" s="114" t="s">
        <v>475</v>
      </c>
      <c r="C28" s="115">
        <v>182379</v>
      </c>
      <c r="D28" s="125" t="s">
        <v>212</v>
      </c>
    </row>
    <row r="29" spans="1:4" ht="15">
      <c r="A29" s="113">
        <v>26</v>
      </c>
      <c r="B29" s="114" t="s">
        <v>337</v>
      </c>
      <c r="C29" s="115">
        <v>147242</v>
      </c>
      <c r="D29" s="125" t="s">
        <v>338</v>
      </c>
    </row>
    <row r="30" spans="1:4" ht="15">
      <c r="A30" s="113">
        <v>27</v>
      </c>
      <c r="B30" s="114" t="s">
        <v>340</v>
      </c>
      <c r="C30" s="115">
        <v>169660</v>
      </c>
      <c r="D30" s="125" t="s">
        <v>327</v>
      </c>
    </row>
    <row r="31" spans="1:4" ht="15">
      <c r="A31" s="113">
        <v>28</v>
      </c>
      <c r="B31" s="114" t="s">
        <v>342</v>
      </c>
      <c r="C31" s="115">
        <v>187916</v>
      </c>
      <c r="D31" s="125" t="s">
        <v>301</v>
      </c>
    </row>
    <row r="32" spans="1:4" ht="15">
      <c r="A32" s="113">
        <v>29</v>
      </c>
      <c r="B32" s="114" t="s">
        <v>453</v>
      </c>
      <c r="C32" s="115">
        <v>177790</v>
      </c>
      <c r="D32" s="125" t="s">
        <v>430</v>
      </c>
    </row>
    <row r="33" spans="1:4" ht="15">
      <c r="A33" s="113">
        <v>30</v>
      </c>
      <c r="B33" s="114" t="s">
        <v>343</v>
      </c>
      <c r="C33" s="115">
        <v>150848</v>
      </c>
      <c r="D33" s="125" t="s">
        <v>304</v>
      </c>
    </row>
    <row r="34" spans="1:4" ht="15">
      <c r="A34" s="113">
        <v>31</v>
      </c>
      <c r="B34" s="114" t="s">
        <v>345</v>
      </c>
      <c r="C34" s="115">
        <v>166359</v>
      </c>
      <c r="D34" s="125" t="s">
        <v>23</v>
      </c>
    </row>
    <row r="35" spans="1:4" ht="15">
      <c r="A35" s="113">
        <v>32</v>
      </c>
      <c r="B35" s="114" t="s">
        <v>346</v>
      </c>
      <c r="C35" s="115">
        <v>186909</v>
      </c>
      <c r="D35" s="125" t="s">
        <v>22</v>
      </c>
    </row>
    <row r="36" spans="1:4" ht="15">
      <c r="A36" s="113">
        <v>33</v>
      </c>
      <c r="B36" s="114" t="s">
        <v>348</v>
      </c>
      <c r="C36" s="115">
        <v>189918</v>
      </c>
      <c r="D36" s="125" t="s">
        <v>309</v>
      </c>
    </row>
    <row r="37" spans="1:4" ht="15">
      <c r="A37" s="113">
        <v>34</v>
      </c>
      <c r="B37" s="114" t="s">
        <v>351</v>
      </c>
      <c r="C37" s="115">
        <v>160937</v>
      </c>
      <c r="D37" s="125" t="s">
        <v>22</v>
      </c>
    </row>
    <row r="38" spans="1:4" ht="15">
      <c r="A38" s="113">
        <v>35</v>
      </c>
      <c r="B38" s="114" t="s">
        <v>352</v>
      </c>
      <c r="C38" s="115">
        <v>193420</v>
      </c>
      <c r="D38" s="125" t="s">
        <v>304</v>
      </c>
    </row>
    <row r="39" spans="1:4" ht="15">
      <c r="A39" s="113">
        <v>36</v>
      </c>
      <c r="B39" s="114" t="s">
        <v>488</v>
      </c>
      <c r="C39" s="115">
        <v>174618</v>
      </c>
      <c r="D39" s="125" t="s">
        <v>354</v>
      </c>
    </row>
    <row r="40" spans="1:4" ht="15">
      <c r="A40" s="113">
        <v>37</v>
      </c>
      <c r="B40" s="114" t="s">
        <v>355</v>
      </c>
      <c r="C40" s="115">
        <v>160720</v>
      </c>
      <c r="D40" s="125" t="s">
        <v>356</v>
      </c>
    </row>
    <row r="41" spans="1:4" ht="15">
      <c r="A41" s="113">
        <v>38</v>
      </c>
      <c r="B41" s="114" t="s">
        <v>454</v>
      </c>
      <c r="C41" s="115">
        <v>165620</v>
      </c>
      <c r="D41" s="125" t="s">
        <v>327</v>
      </c>
    </row>
    <row r="42" spans="1:4" ht="15">
      <c r="A42" s="113">
        <v>39</v>
      </c>
      <c r="B42" s="114" t="s">
        <v>357</v>
      </c>
      <c r="C42" s="115">
        <v>182616</v>
      </c>
      <c r="D42" s="125" t="s">
        <v>304</v>
      </c>
    </row>
    <row r="43" spans="1:4" ht="15">
      <c r="A43" s="113">
        <v>40</v>
      </c>
      <c r="B43" s="114" t="s">
        <v>455</v>
      </c>
      <c r="C43" s="115">
        <v>154357</v>
      </c>
      <c r="D43" s="125" t="s">
        <v>22</v>
      </c>
    </row>
    <row r="44" spans="1:4" ht="15">
      <c r="A44" s="113">
        <v>41</v>
      </c>
      <c r="B44" s="114" t="s">
        <v>500</v>
      </c>
      <c r="C44" s="115">
        <v>198019</v>
      </c>
      <c r="D44" s="125" t="s">
        <v>211</v>
      </c>
    </row>
    <row r="45" spans="1:4" ht="15">
      <c r="A45" s="113">
        <v>42</v>
      </c>
      <c r="B45" s="114" t="s">
        <v>358</v>
      </c>
      <c r="C45" s="115">
        <v>150867</v>
      </c>
      <c r="D45" s="125" t="s">
        <v>304</v>
      </c>
    </row>
    <row r="46" spans="1:4" ht="15">
      <c r="A46" s="113">
        <v>43</v>
      </c>
      <c r="B46" s="114" t="s">
        <v>360</v>
      </c>
      <c r="C46" s="115">
        <v>905636</v>
      </c>
      <c r="D46" s="125" t="s">
        <v>354</v>
      </c>
    </row>
    <row r="47" spans="1:4" ht="15">
      <c r="A47" s="113">
        <v>44</v>
      </c>
      <c r="B47" s="114" t="s">
        <v>492</v>
      </c>
      <c r="C47" s="115">
        <v>187658</v>
      </c>
      <c r="D47" s="125" t="s">
        <v>301</v>
      </c>
    </row>
    <row r="48" spans="1:4" ht="15">
      <c r="A48" s="113">
        <v>45</v>
      </c>
      <c r="B48" s="114" t="s">
        <v>477</v>
      </c>
      <c r="C48" s="115">
        <v>612611</v>
      </c>
      <c r="D48" s="125" t="s">
        <v>478</v>
      </c>
    </row>
    <row r="49" spans="1:4" ht="15">
      <c r="A49" s="113">
        <v>46</v>
      </c>
      <c r="B49" s="114" t="s">
        <v>456</v>
      </c>
      <c r="C49" s="115">
        <v>188310</v>
      </c>
      <c r="D49" s="125" t="s">
        <v>413</v>
      </c>
    </row>
    <row r="50" spans="1:4" ht="15">
      <c r="A50" s="113">
        <v>47</v>
      </c>
      <c r="B50" s="114" t="s">
        <v>364</v>
      </c>
      <c r="C50" s="115">
        <v>174015</v>
      </c>
      <c r="D50" s="125" t="s">
        <v>338</v>
      </c>
    </row>
    <row r="51" spans="1:4" ht="15">
      <c r="A51" s="113">
        <v>48</v>
      </c>
      <c r="B51" s="114" t="s">
        <v>479</v>
      </c>
      <c r="C51" s="115">
        <v>208865</v>
      </c>
      <c r="D51" s="125" t="s">
        <v>204</v>
      </c>
    </row>
    <row r="52" spans="1:4" ht="15">
      <c r="A52" s="113">
        <v>49</v>
      </c>
      <c r="B52" s="114" t="s">
        <v>366</v>
      </c>
      <c r="C52" s="115">
        <v>175446</v>
      </c>
      <c r="D52" s="125" t="s">
        <v>327</v>
      </c>
    </row>
    <row r="53" spans="1:4" ht="15">
      <c r="A53" s="113">
        <v>50</v>
      </c>
      <c r="B53" s="114" t="s">
        <v>457</v>
      </c>
      <c r="C53" s="115">
        <v>170268</v>
      </c>
      <c r="D53" s="125" t="s">
        <v>304</v>
      </c>
    </row>
    <row r="54" spans="1:4" ht="15">
      <c r="A54" s="113">
        <v>51</v>
      </c>
      <c r="B54" s="114" t="s">
        <v>458</v>
      </c>
      <c r="C54" s="115">
        <v>212734</v>
      </c>
      <c r="D54" s="125" t="s">
        <v>304</v>
      </c>
    </row>
    <row r="55" spans="1:4" ht="15">
      <c r="A55" s="113">
        <v>52</v>
      </c>
      <c r="B55" s="114" t="s">
        <v>368</v>
      </c>
      <c r="C55" s="115">
        <v>183792</v>
      </c>
      <c r="D55" s="125" t="s">
        <v>304</v>
      </c>
    </row>
    <row r="56" spans="1:4" ht="15">
      <c r="A56" s="113">
        <v>53</v>
      </c>
      <c r="B56" s="114" t="s">
        <v>493</v>
      </c>
      <c r="C56" s="115">
        <v>199920</v>
      </c>
      <c r="D56" s="125" t="s">
        <v>301</v>
      </c>
    </row>
    <row r="57" spans="1:4" ht="15">
      <c r="A57" s="113">
        <v>54</v>
      </c>
      <c r="B57" s="114" t="s">
        <v>370</v>
      </c>
      <c r="C57" s="115">
        <v>151741</v>
      </c>
      <c r="D57" s="125" t="s">
        <v>371</v>
      </c>
    </row>
    <row r="58" spans="1:4" ht="15">
      <c r="A58" s="113">
        <v>55</v>
      </c>
      <c r="B58" s="114" t="s">
        <v>372</v>
      </c>
      <c r="C58" s="115">
        <v>186343</v>
      </c>
      <c r="D58" s="125" t="s">
        <v>373</v>
      </c>
    </row>
    <row r="59" spans="1:4" ht="15">
      <c r="A59" s="113">
        <v>56</v>
      </c>
      <c r="B59" s="114" t="s">
        <v>375</v>
      </c>
      <c r="C59" s="115">
        <v>181916</v>
      </c>
      <c r="D59" s="125" t="s">
        <v>301</v>
      </c>
    </row>
    <row r="60" spans="1:4" ht="15">
      <c r="A60" s="113">
        <v>57</v>
      </c>
      <c r="B60" s="116" t="s">
        <v>377</v>
      </c>
      <c r="C60" s="117">
        <v>133141</v>
      </c>
      <c r="D60" s="125" t="s">
        <v>327</v>
      </c>
    </row>
    <row r="61" spans="1:4" ht="15">
      <c r="A61" s="113">
        <v>58</v>
      </c>
      <c r="B61" s="114" t="s">
        <v>378</v>
      </c>
      <c r="C61" s="115">
        <v>162288</v>
      </c>
      <c r="D61" s="125" t="s">
        <v>327</v>
      </c>
    </row>
    <row r="62" spans="1:4" ht="15">
      <c r="A62" s="113">
        <v>59</v>
      </c>
      <c r="B62" s="114" t="s">
        <v>379</v>
      </c>
      <c r="C62" s="115">
        <v>193989</v>
      </c>
      <c r="D62" s="125" t="s">
        <v>23</v>
      </c>
    </row>
    <row r="63" spans="1:4" ht="15">
      <c r="A63" s="113">
        <v>60</v>
      </c>
      <c r="B63" s="114" t="s">
        <v>460</v>
      </c>
      <c r="C63" s="115">
        <v>168799</v>
      </c>
      <c r="D63" s="125" t="s">
        <v>450</v>
      </c>
    </row>
    <row r="64" spans="1:4" ht="15">
      <c r="A64" s="113">
        <v>61</v>
      </c>
      <c r="B64" s="114" t="s">
        <v>381</v>
      </c>
      <c r="C64" s="115">
        <v>175906</v>
      </c>
      <c r="D64" s="125" t="s">
        <v>304</v>
      </c>
    </row>
    <row r="65" spans="1:4" ht="15">
      <c r="A65" s="113">
        <v>62</v>
      </c>
      <c r="B65" s="114" t="s">
        <v>383</v>
      </c>
      <c r="C65" s="115">
        <v>202628</v>
      </c>
      <c r="D65" s="125" t="s">
        <v>309</v>
      </c>
    </row>
    <row r="66" spans="1:4" ht="15">
      <c r="A66" s="113">
        <v>63</v>
      </c>
      <c r="B66" s="114" t="s">
        <v>385</v>
      </c>
      <c r="C66" s="115">
        <v>193639</v>
      </c>
      <c r="D66" s="125" t="s">
        <v>309</v>
      </c>
    </row>
    <row r="67" spans="1:4" ht="15">
      <c r="A67" s="113">
        <v>64</v>
      </c>
      <c r="B67" s="114" t="s">
        <v>461</v>
      </c>
      <c r="C67" s="115">
        <v>195608</v>
      </c>
      <c r="D67" s="125" t="s">
        <v>309</v>
      </c>
    </row>
    <row r="68" spans="1:4" ht="15">
      <c r="A68" s="113">
        <v>65</v>
      </c>
      <c r="B68" s="114" t="s">
        <v>476</v>
      </c>
      <c r="C68" s="115">
        <v>226037</v>
      </c>
      <c r="D68" s="125" t="s">
        <v>205</v>
      </c>
    </row>
    <row r="69" spans="1:4" ht="15">
      <c r="A69" s="113">
        <v>66</v>
      </c>
      <c r="B69" s="114" t="s">
        <v>462</v>
      </c>
      <c r="C69" s="115">
        <v>171954</v>
      </c>
      <c r="D69" s="125" t="s">
        <v>321</v>
      </c>
    </row>
    <row r="70" spans="1:4" ht="15">
      <c r="A70" s="113">
        <v>67</v>
      </c>
      <c r="B70" s="114" t="s">
        <v>386</v>
      </c>
      <c r="C70" s="115">
        <v>133256</v>
      </c>
      <c r="D70" s="125" t="s">
        <v>327</v>
      </c>
    </row>
    <row r="71" spans="1:4" ht="15">
      <c r="A71" s="113">
        <v>68</v>
      </c>
      <c r="B71" s="114" t="s">
        <v>387</v>
      </c>
      <c r="C71" s="115">
        <v>197819</v>
      </c>
      <c r="D71" s="125" t="s">
        <v>304</v>
      </c>
    </row>
    <row r="72" spans="1:4" ht="15">
      <c r="A72" s="113">
        <v>69</v>
      </c>
      <c r="B72" s="114" t="s">
        <v>474</v>
      </c>
      <c r="C72" s="115">
        <v>184842</v>
      </c>
      <c r="D72" s="125" t="s">
        <v>205</v>
      </c>
    </row>
    <row r="73" spans="1:4" ht="15">
      <c r="A73" s="113">
        <v>70</v>
      </c>
      <c r="B73" s="114" t="s">
        <v>388</v>
      </c>
      <c r="C73" s="115">
        <v>153762</v>
      </c>
      <c r="D73" s="125" t="s">
        <v>373</v>
      </c>
    </row>
    <row r="74" spans="1:4" ht="15">
      <c r="A74" s="113">
        <v>71</v>
      </c>
      <c r="B74" s="114" t="s">
        <v>393</v>
      </c>
      <c r="C74" s="115">
        <v>153765</v>
      </c>
      <c r="D74" s="125" t="s">
        <v>373</v>
      </c>
    </row>
    <row r="75" spans="1:4" ht="15">
      <c r="A75" s="113">
        <v>72</v>
      </c>
      <c r="B75" s="114" t="s">
        <v>390</v>
      </c>
      <c r="C75" s="115">
        <v>167461</v>
      </c>
      <c r="D75" s="125" t="s">
        <v>24</v>
      </c>
    </row>
    <row r="76" spans="1:4" ht="15">
      <c r="A76" s="113">
        <v>73</v>
      </c>
      <c r="B76" s="114" t="s">
        <v>463</v>
      </c>
      <c r="C76" s="115">
        <v>184846</v>
      </c>
      <c r="D76" s="125" t="s">
        <v>22</v>
      </c>
    </row>
    <row r="77" spans="1:4" ht="15">
      <c r="A77" s="113">
        <v>74</v>
      </c>
      <c r="B77" s="114" t="s">
        <v>395</v>
      </c>
      <c r="C77" s="115">
        <v>197323</v>
      </c>
      <c r="D77" s="125" t="s">
        <v>327</v>
      </c>
    </row>
    <row r="78" spans="1:4" ht="15">
      <c r="A78" s="113">
        <v>75</v>
      </c>
      <c r="B78" s="114" t="s">
        <v>397</v>
      </c>
      <c r="C78" s="115">
        <v>156879</v>
      </c>
      <c r="D78" s="125" t="s">
        <v>309</v>
      </c>
    </row>
    <row r="79" spans="1:4" ht="15">
      <c r="A79" s="113">
        <v>76</v>
      </c>
      <c r="B79" s="114" t="s">
        <v>472</v>
      </c>
      <c r="C79" s="115">
        <v>174763</v>
      </c>
      <c r="D79" s="125" t="s">
        <v>473</v>
      </c>
    </row>
    <row r="80" spans="1:4" ht="15">
      <c r="A80" s="113">
        <v>77</v>
      </c>
      <c r="B80" s="114" t="s">
        <v>398</v>
      </c>
      <c r="C80" s="115">
        <v>138301</v>
      </c>
      <c r="D80" s="125" t="s">
        <v>309</v>
      </c>
    </row>
    <row r="81" spans="1:4" ht="15">
      <c r="A81" s="113">
        <v>78</v>
      </c>
      <c r="B81" s="114" t="s">
        <v>400</v>
      </c>
      <c r="C81" s="115">
        <v>127906</v>
      </c>
      <c r="D81" s="125" t="s">
        <v>327</v>
      </c>
    </row>
    <row r="82" spans="1:4" ht="15">
      <c r="A82" s="113">
        <v>79</v>
      </c>
      <c r="B82" s="114" t="s">
        <v>402</v>
      </c>
      <c r="C82" s="115">
        <v>168008</v>
      </c>
      <c r="D82" s="125" t="s">
        <v>304</v>
      </c>
    </row>
    <row r="83" spans="1:4" ht="15">
      <c r="A83" s="113">
        <v>80</v>
      </c>
      <c r="B83" s="114" t="s">
        <v>404</v>
      </c>
      <c r="C83" s="115">
        <v>187749</v>
      </c>
      <c r="D83" s="125" t="s">
        <v>301</v>
      </c>
    </row>
    <row r="84" spans="1:4" ht="15">
      <c r="A84" s="113">
        <v>81</v>
      </c>
      <c r="B84" s="114" t="s">
        <v>406</v>
      </c>
      <c r="C84" s="115">
        <v>185843</v>
      </c>
      <c r="D84" s="125" t="s">
        <v>327</v>
      </c>
    </row>
    <row r="85" spans="1:4" ht="15">
      <c r="A85" s="113">
        <v>82</v>
      </c>
      <c r="B85" s="114" t="s">
        <v>407</v>
      </c>
      <c r="C85" s="115">
        <v>168132</v>
      </c>
      <c r="D85" s="125" t="s">
        <v>211</v>
      </c>
    </row>
    <row r="86" spans="1:4" ht="15">
      <c r="A86" s="113">
        <v>83</v>
      </c>
      <c r="B86" s="114" t="s">
        <v>408</v>
      </c>
      <c r="C86" s="115">
        <v>194492</v>
      </c>
      <c r="D86" s="125" t="s">
        <v>22</v>
      </c>
    </row>
    <row r="87" spans="1:4" ht="15">
      <c r="A87" s="113">
        <v>84</v>
      </c>
      <c r="B87" s="114" t="s">
        <v>497</v>
      </c>
      <c r="C87" s="115">
        <v>558277</v>
      </c>
      <c r="D87" s="125" t="s">
        <v>214</v>
      </c>
    </row>
    <row r="88" spans="1:4" ht="15">
      <c r="A88" s="113">
        <v>85</v>
      </c>
      <c r="B88" s="114" t="s">
        <v>410</v>
      </c>
      <c r="C88" s="115">
        <v>905663</v>
      </c>
      <c r="D88" s="125" t="s">
        <v>327</v>
      </c>
    </row>
    <row r="89" spans="1:4" ht="15">
      <c r="A89" s="113">
        <v>86</v>
      </c>
      <c r="B89" s="114" t="s">
        <v>412</v>
      </c>
      <c r="C89" s="115">
        <v>191274</v>
      </c>
      <c r="D89" s="125" t="s">
        <v>413</v>
      </c>
    </row>
    <row r="90" spans="1:4" ht="15">
      <c r="A90" s="113">
        <v>87</v>
      </c>
      <c r="B90" s="114" t="s">
        <v>414</v>
      </c>
      <c r="C90" s="115">
        <v>162651</v>
      </c>
      <c r="D90" s="125" t="s">
        <v>304</v>
      </c>
    </row>
    <row r="91" spans="1:4" ht="15">
      <c r="A91" s="113">
        <v>88</v>
      </c>
      <c r="B91" s="114" t="s">
        <v>415</v>
      </c>
      <c r="C91" s="115">
        <v>214628</v>
      </c>
      <c r="D91" s="125" t="s">
        <v>22</v>
      </c>
    </row>
    <row r="92" spans="1:4" ht="15">
      <c r="A92" s="113">
        <v>89</v>
      </c>
      <c r="B92" s="114" t="s">
        <v>416</v>
      </c>
      <c r="C92" s="115">
        <v>143191</v>
      </c>
      <c r="D92" s="125" t="s">
        <v>309</v>
      </c>
    </row>
    <row r="93" spans="1:4" ht="15">
      <c r="A93" s="113">
        <v>90</v>
      </c>
      <c r="B93" s="114" t="s">
        <v>417</v>
      </c>
      <c r="C93" s="115">
        <v>182667</v>
      </c>
      <c r="D93" s="125" t="s">
        <v>206</v>
      </c>
    </row>
    <row r="94" spans="1:4" ht="15">
      <c r="A94" s="113">
        <v>91</v>
      </c>
      <c r="B94" s="114" t="s">
        <v>419</v>
      </c>
      <c r="C94" s="115">
        <v>905567</v>
      </c>
      <c r="D94" s="125" t="s">
        <v>309</v>
      </c>
    </row>
    <row r="95" spans="1:4" ht="15">
      <c r="A95" s="113">
        <v>92</v>
      </c>
      <c r="B95" s="114" t="s">
        <v>502</v>
      </c>
      <c r="C95" s="118">
        <v>615850</v>
      </c>
      <c r="D95" s="125" t="s">
        <v>478</v>
      </c>
    </row>
    <row r="96" spans="1:4" ht="15">
      <c r="A96" s="113">
        <v>93</v>
      </c>
      <c r="B96" s="114" t="s">
        <v>422</v>
      </c>
      <c r="C96" s="115">
        <v>172602</v>
      </c>
      <c r="D96" s="125" t="s">
        <v>301</v>
      </c>
    </row>
    <row r="97" spans="1:4" ht="15">
      <c r="A97" s="113">
        <v>94</v>
      </c>
      <c r="B97" s="114" t="s">
        <v>466</v>
      </c>
      <c r="C97" s="115">
        <v>182403</v>
      </c>
      <c r="D97" s="125" t="s">
        <v>373</v>
      </c>
    </row>
    <row r="98" spans="1:4" ht="15">
      <c r="A98" s="113">
        <v>95</v>
      </c>
      <c r="B98" s="114" t="s">
        <v>467</v>
      </c>
      <c r="C98" s="115">
        <v>189071</v>
      </c>
      <c r="D98" s="125" t="s">
        <v>373</v>
      </c>
    </row>
    <row r="99" spans="1:4" ht="15">
      <c r="A99" s="113">
        <v>96</v>
      </c>
      <c r="B99" s="114" t="s">
        <v>423</v>
      </c>
      <c r="C99" s="115">
        <v>217668</v>
      </c>
      <c r="D99" s="125" t="s">
        <v>327</v>
      </c>
    </row>
    <row r="100" spans="1:4" ht="15">
      <c r="A100" s="113">
        <v>97</v>
      </c>
      <c r="B100" s="114" t="s">
        <v>424</v>
      </c>
      <c r="C100" s="115">
        <v>905773</v>
      </c>
      <c r="D100" s="125" t="s">
        <v>211</v>
      </c>
    </row>
    <row r="101" spans="1:4" ht="15">
      <c r="A101" s="113">
        <v>98</v>
      </c>
      <c r="B101" s="114" t="s">
        <v>468</v>
      </c>
      <c r="C101" s="115">
        <v>178661</v>
      </c>
      <c r="D101" s="125" t="s">
        <v>22</v>
      </c>
    </row>
    <row r="102" spans="1:4" ht="15">
      <c r="A102" s="113">
        <v>99</v>
      </c>
      <c r="B102" s="114" t="s">
        <v>426</v>
      </c>
      <c r="C102" s="115">
        <v>161495</v>
      </c>
      <c r="D102" s="125" t="s">
        <v>427</v>
      </c>
    </row>
    <row r="103" spans="1:4" ht="15">
      <c r="A103" s="113">
        <v>100</v>
      </c>
      <c r="B103" s="114" t="s">
        <v>429</v>
      </c>
      <c r="C103" s="115">
        <v>161731</v>
      </c>
      <c r="D103" s="125" t="s">
        <v>430</v>
      </c>
    </row>
    <row r="104" spans="1:4" ht="15">
      <c r="A104" s="113">
        <v>101</v>
      </c>
      <c r="B104" s="114" t="s">
        <v>431</v>
      </c>
      <c r="C104" s="115">
        <v>165477</v>
      </c>
      <c r="D104" s="125" t="s">
        <v>373</v>
      </c>
    </row>
    <row r="105" spans="1:4" ht="15">
      <c r="A105" s="113">
        <v>102</v>
      </c>
      <c r="B105" s="114" t="s">
        <v>469</v>
      </c>
      <c r="C105" s="115">
        <v>153113</v>
      </c>
      <c r="D105" s="125" t="s">
        <v>304</v>
      </c>
    </row>
    <row r="106" spans="1:4" ht="15">
      <c r="A106" s="113">
        <v>103</v>
      </c>
      <c r="B106" s="114" t="s">
        <v>432</v>
      </c>
      <c r="C106" s="115">
        <v>159627</v>
      </c>
      <c r="D106" s="125" t="s">
        <v>327</v>
      </c>
    </row>
    <row r="107" spans="1:4" ht="15">
      <c r="A107" s="113">
        <v>104</v>
      </c>
      <c r="B107" s="114" t="s">
        <v>433</v>
      </c>
      <c r="C107" s="115">
        <v>165860</v>
      </c>
      <c r="D107" s="125" t="s">
        <v>327</v>
      </c>
    </row>
    <row r="108" spans="1:4" ht="15">
      <c r="A108" s="113">
        <v>105</v>
      </c>
      <c r="B108" s="114" t="s">
        <v>434</v>
      </c>
      <c r="C108" s="115">
        <v>163306</v>
      </c>
      <c r="D108" s="125" t="s">
        <v>435</v>
      </c>
    </row>
    <row r="109" spans="1:4" ht="15">
      <c r="A109" s="113">
        <v>106</v>
      </c>
      <c r="B109" s="114" t="s">
        <v>470</v>
      </c>
      <c r="C109" s="115">
        <v>170558</v>
      </c>
      <c r="D109" s="125" t="s">
        <v>309</v>
      </c>
    </row>
    <row r="110" spans="1:4" ht="15">
      <c r="A110" s="113">
        <v>107</v>
      </c>
      <c r="B110" s="114" t="s">
        <v>436</v>
      </c>
      <c r="C110" s="115">
        <v>168060</v>
      </c>
      <c r="D110" s="125" t="s">
        <v>304</v>
      </c>
    </row>
    <row r="111" spans="1:4" ht="15">
      <c r="A111" s="113">
        <v>108</v>
      </c>
      <c r="B111" s="114" t="s">
        <v>437</v>
      </c>
      <c r="C111" s="115">
        <v>191943</v>
      </c>
      <c r="D111" s="125" t="s">
        <v>274</v>
      </c>
    </row>
    <row r="112" spans="1:4" ht="15">
      <c r="A112" s="113">
        <v>109</v>
      </c>
      <c r="B112" s="114" t="s">
        <v>439</v>
      </c>
      <c r="C112" s="115">
        <v>198111</v>
      </c>
      <c r="D112" s="125" t="s">
        <v>309</v>
      </c>
    </row>
    <row r="113" spans="1:4" ht="15">
      <c r="A113" s="113">
        <v>110</v>
      </c>
      <c r="B113" s="114" t="s">
        <v>440</v>
      </c>
      <c r="C113" s="115">
        <v>173224</v>
      </c>
      <c r="D113" s="125" t="s">
        <v>373</v>
      </c>
    </row>
    <row r="114" spans="1:4" ht="15">
      <c r="A114" s="113">
        <v>111</v>
      </c>
      <c r="B114" s="114" t="s">
        <v>441</v>
      </c>
      <c r="C114" s="115">
        <v>145982</v>
      </c>
      <c r="D114" s="125" t="s">
        <v>327</v>
      </c>
    </row>
    <row r="115" spans="1:4" ht="15">
      <c r="A115" s="113">
        <v>112</v>
      </c>
      <c r="B115" s="114" t="s">
        <v>471</v>
      </c>
      <c r="C115" s="115">
        <v>176095</v>
      </c>
      <c r="D115" s="125" t="s">
        <v>309</v>
      </c>
    </row>
  </sheetData>
  <sheetProtection/>
  <printOptions/>
  <pageMargins left="0.75" right="0.75" top="1" bottom="1" header="0.5" footer="0.5"/>
  <pageSetup fitToHeight="2" fitToWidth="1" horizontalDpi="600" verticalDpi="600" orientation="portrait" paperSize="9" scale="86" r:id="rId3"/>
  <headerFooter alignWithMargins="0">
    <oddFooter>&amp;L&amp;D&amp;C&amp;P&amp;RΔΔΕ Φθιώτιδας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Z184"/>
  <sheetViews>
    <sheetView zoomScale="75" zoomScaleNormal="75" zoomScalePageLayoutView="0" workbookViewId="0" topLeftCell="A1">
      <pane ySplit="2" topLeftCell="A3" activePane="bottomLeft" state="frozen"/>
      <selection pane="topLeft" activeCell="A1" sqref="A1"/>
      <selection pane="bottomLeft" activeCell="A1" sqref="A1:L1"/>
    </sheetView>
  </sheetViews>
  <sheetFormatPr defaultColWidth="9.140625" defaultRowHeight="19.5" customHeight="1"/>
  <cols>
    <col min="1" max="1" width="3.421875" style="2" customWidth="1"/>
    <col min="2" max="2" width="19.7109375" style="7" customWidth="1"/>
    <col min="3" max="3" width="8.00390625" style="30" customWidth="1"/>
    <col min="4" max="4" width="7.140625" style="30" customWidth="1"/>
    <col min="5" max="5" width="7.421875" style="30" customWidth="1"/>
    <col min="6" max="6" width="4.57421875" style="145" customWidth="1"/>
    <col min="7" max="7" width="5.57421875" style="145" customWidth="1"/>
    <col min="8" max="8" width="5.8515625" style="145" customWidth="1"/>
    <col min="9" max="9" width="4.28125" style="2" customWidth="1"/>
    <col min="10" max="10" width="5.140625" style="2" customWidth="1"/>
    <col min="11" max="11" width="5.421875" style="139" customWidth="1"/>
    <col min="12" max="13" width="5.28125" style="145" customWidth="1"/>
    <col min="14" max="14" width="5.00390625" style="2" customWidth="1"/>
    <col min="15" max="15" width="5.8515625" style="2" customWidth="1"/>
    <col min="16" max="16" width="6.140625" style="139" customWidth="1"/>
    <col min="17" max="17" width="6.00390625" style="139" customWidth="1"/>
    <col min="18" max="18" width="8.28125" style="145" customWidth="1"/>
    <col min="19" max="19" width="7.28125" style="145" customWidth="1"/>
    <col min="20" max="20" width="4.8515625" style="2" customWidth="1"/>
    <col min="21" max="21" width="7.8515625" style="139" customWidth="1"/>
    <col min="22" max="22" width="11.140625" style="139" customWidth="1"/>
    <col min="23" max="23" width="16.421875" style="30" customWidth="1"/>
    <col min="24" max="24" width="13.421875" style="30" customWidth="1"/>
    <col min="25" max="16384" width="9.140625" style="1" customWidth="1"/>
  </cols>
  <sheetData>
    <row r="1" spans="1:12" ht="57.75" customHeight="1" thickBot="1">
      <c r="A1" s="177" t="s">
        <v>507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</row>
    <row r="2" spans="1:24" s="3" customFormat="1" ht="126">
      <c r="A2" s="119" t="s">
        <v>13</v>
      </c>
      <c r="B2" s="120" t="s">
        <v>20</v>
      </c>
      <c r="C2" s="121" t="s">
        <v>19</v>
      </c>
      <c r="D2" s="121" t="s">
        <v>21</v>
      </c>
      <c r="E2" s="121" t="s">
        <v>25</v>
      </c>
      <c r="F2" s="140" t="s">
        <v>0</v>
      </c>
      <c r="G2" s="140" t="s">
        <v>1</v>
      </c>
      <c r="H2" s="140" t="s">
        <v>2</v>
      </c>
      <c r="I2" s="122" t="s">
        <v>3</v>
      </c>
      <c r="J2" s="122" t="s">
        <v>4</v>
      </c>
      <c r="K2" s="140" t="s">
        <v>5</v>
      </c>
      <c r="L2" s="140" t="s">
        <v>6</v>
      </c>
      <c r="M2" s="140" t="s">
        <v>11</v>
      </c>
      <c r="N2" s="122" t="s">
        <v>7</v>
      </c>
      <c r="O2" s="122" t="s">
        <v>12</v>
      </c>
      <c r="P2" s="140" t="s">
        <v>8</v>
      </c>
      <c r="Q2" s="149" t="s">
        <v>10</v>
      </c>
      <c r="R2" s="140" t="s">
        <v>15</v>
      </c>
      <c r="S2" s="140" t="s">
        <v>17</v>
      </c>
      <c r="T2" s="122" t="s">
        <v>16</v>
      </c>
      <c r="U2" s="140" t="s">
        <v>9</v>
      </c>
      <c r="V2" s="140" t="s">
        <v>18</v>
      </c>
      <c r="W2" s="133" t="s">
        <v>504</v>
      </c>
      <c r="X2" s="133" t="s">
        <v>505</v>
      </c>
    </row>
    <row r="3" spans="1:24" ht="19.5" customHeight="1">
      <c r="A3" s="4">
        <v>1</v>
      </c>
      <c r="B3" s="15" t="s">
        <v>497</v>
      </c>
      <c r="C3" s="32">
        <v>558277</v>
      </c>
      <c r="D3" s="32" t="s">
        <v>214</v>
      </c>
      <c r="E3" s="32"/>
      <c r="F3" s="138">
        <v>4</v>
      </c>
      <c r="G3" s="138">
        <v>2.5</v>
      </c>
      <c r="H3" s="138"/>
      <c r="I3" s="4"/>
      <c r="J3" s="4"/>
      <c r="K3" s="147">
        <v>0.5</v>
      </c>
      <c r="L3" s="147"/>
      <c r="M3" s="138">
        <v>1</v>
      </c>
      <c r="N3" s="4"/>
      <c r="O3" s="4"/>
      <c r="P3" s="150">
        <v>5.5</v>
      </c>
      <c r="Q3" s="147">
        <v>11</v>
      </c>
      <c r="R3" s="138">
        <v>1.875</v>
      </c>
      <c r="S3" s="138">
        <v>1</v>
      </c>
      <c r="T3" s="4"/>
      <c r="U3" s="141">
        <v>13</v>
      </c>
      <c r="V3" s="143">
        <v>18.5</v>
      </c>
      <c r="W3" s="32" t="s">
        <v>498</v>
      </c>
      <c r="X3" s="32" t="s">
        <v>26</v>
      </c>
    </row>
    <row r="4" spans="1:24" ht="19.5" customHeight="1">
      <c r="A4" s="4">
        <v>2</v>
      </c>
      <c r="B4" s="15" t="s">
        <v>497</v>
      </c>
      <c r="C4" s="32">
        <v>558277</v>
      </c>
      <c r="D4" s="32" t="s">
        <v>214</v>
      </c>
      <c r="E4" s="32"/>
      <c r="F4" s="138">
        <v>4</v>
      </c>
      <c r="G4" s="138">
        <v>2.5</v>
      </c>
      <c r="H4" s="138"/>
      <c r="I4" s="4"/>
      <c r="J4" s="4"/>
      <c r="K4" s="147">
        <v>0.5</v>
      </c>
      <c r="L4" s="147"/>
      <c r="M4" s="138">
        <v>1</v>
      </c>
      <c r="N4" s="4"/>
      <c r="O4" s="4"/>
      <c r="P4" s="150">
        <v>5.5</v>
      </c>
      <c r="Q4" s="147">
        <v>11</v>
      </c>
      <c r="R4" s="138">
        <v>1.875</v>
      </c>
      <c r="S4" s="138">
        <v>1</v>
      </c>
      <c r="T4" s="4"/>
      <c r="U4" s="141">
        <v>13</v>
      </c>
      <c r="V4" s="143">
        <v>18.5</v>
      </c>
      <c r="W4" s="32" t="s">
        <v>499</v>
      </c>
      <c r="X4" s="32" t="s">
        <v>27</v>
      </c>
    </row>
    <row r="5" spans="1:24" ht="19.5" customHeight="1">
      <c r="A5" s="4">
        <v>3</v>
      </c>
      <c r="B5" s="15" t="s">
        <v>470</v>
      </c>
      <c r="C5" s="32">
        <v>170558</v>
      </c>
      <c r="D5" s="32" t="s">
        <v>309</v>
      </c>
      <c r="E5" s="32"/>
      <c r="F5" s="138">
        <v>4</v>
      </c>
      <c r="G5" s="138">
        <v>2.5</v>
      </c>
      <c r="H5" s="138"/>
      <c r="I5" s="4"/>
      <c r="J5" s="4"/>
      <c r="K5" s="147">
        <v>0.5</v>
      </c>
      <c r="L5" s="147"/>
      <c r="M5" s="138">
        <v>1</v>
      </c>
      <c r="N5" s="4"/>
      <c r="O5" s="4"/>
      <c r="P5" s="150">
        <f aca="true" t="shared" si="0" ref="P5:P14">IF(SUM(F5,G5)&gt;4,SUM(4,SUM(H5:O5)),SUM(F5:O5))</f>
        <v>5.5</v>
      </c>
      <c r="Q5" s="147">
        <v>10.75</v>
      </c>
      <c r="R5" s="138">
        <v>1.875</v>
      </c>
      <c r="S5" s="138"/>
      <c r="T5" s="4"/>
      <c r="U5" s="141">
        <f aca="true" t="shared" si="1" ref="U5:U21">IF(SUM(R5,S5)&gt;2,SUM(2,Q5,T5),SUM(Q5:T5))</f>
        <v>12.625</v>
      </c>
      <c r="V5" s="143">
        <f aca="true" t="shared" si="2" ref="V5:V21">SUM(U5,P5)</f>
        <v>18.125</v>
      </c>
      <c r="W5" s="32" t="s">
        <v>481</v>
      </c>
      <c r="X5" s="32" t="s">
        <v>26</v>
      </c>
    </row>
    <row r="6" spans="1:24" ht="19.5" customHeight="1">
      <c r="A6" s="4">
        <v>4</v>
      </c>
      <c r="B6" s="15" t="s">
        <v>445</v>
      </c>
      <c r="C6" s="32">
        <v>166194</v>
      </c>
      <c r="D6" s="32" t="s">
        <v>480</v>
      </c>
      <c r="E6" s="16"/>
      <c r="F6" s="138"/>
      <c r="G6" s="138">
        <v>2.5</v>
      </c>
      <c r="H6" s="138">
        <v>2</v>
      </c>
      <c r="I6" s="4"/>
      <c r="J6" s="4"/>
      <c r="K6" s="147">
        <v>0.5</v>
      </c>
      <c r="L6" s="138"/>
      <c r="M6" s="138"/>
      <c r="N6" s="4"/>
      <c r="O6" s="4"/>
      <c r="P6" s="150">
        <f t="shared" si="0"/>
        <v>5</v>
      </c>
      <c r="Q6" s="147">
        <v>11</v>
      </c>
      <c r="R6" s="138">
        <v>1.875</v>
      </c>
      <c r="S6" s="147"/>
      <c r="T6" s="4"/>
      <c r="U6" s="141">
        <f t="shared" si="1"/>
        <v>12.875</v>
      </c>
      <c r="V6" s="143">
        <f t="shared" si="2"/>
        <v>17.875</v>
      </c>
      <c r="W6" s="134" t="s">
        <v>218</v>
      </c>
      <c r="X6" s="32" t="s">
        <v>26</v>
      </c>
    </row>
    <row r="7" spans="1:24" ht="19.5" customHeight="1">
      <c r="A7" s="4">
        <v>5</v>
      </c>
      <c r="B7" s="15" t="s">
        <v>445</v>
      </c>
      <c r="C7" s="32">
        <v>166194</v>
      </c>
      <c r="D7" s="32" t="s">
        <v>480</v>
      </c>
      <c r="E7" s="16"/>
      <c r="F7" s="138"/>
      <c r="G7" s="138">
        <v>2.5</v>
      </c>
      <c r="H7" s="138">
        <v>2</v>
      </c>
      <c r="I7" s="4"/>
      <c r="J7" s="4"/>
      <c r="K7" s="147">
        <v>0.5</v>
      </c>
      <c r="L7" s="138"/>
      <c r="M7" s="138"/>
      <c r="N7" s="4"/>
      <c r="O7" s="4"/>
      <c r="P7" s="150">
        <f t="shared" si="0"/>
        <v>5</v>
      </c>
      <c r="Q7" s="147">
        <v>11</v>
      </c>
      <c r="R7" s="138">
        <v>1.875</v>
      </c>
      <c r="S7" s="147"/>
      <c r="T7" s="4"/>
      <c r="U7" s="141">
        <f t="shared" si="1"/>
        <v>12.875</v>
      </c>
      <c r="V7" s="143">
        <f t="shared" si="2"/>
        <v>17.875</v>
      </c>
      <c r="W7" s="32" t="s">
        <v>334</v>
      </c>
      <c r="X7" s="32" t="s">
        <v>27</v>
      </c>
    </row>
    <row r="8" spans="1:24" ht="19.5" customHeight="1">
      <c r="A8" s="4">
        <v>6</v>
      </c>
      <c r="B8" s="15" t="s">
        <v>445</v>
      </c>
      <c r="C8" s="32">
        <v>166194</v>
      </c>
      <c r="D8" s="32" t="s">
        <v>480</v>
      </c>
      <c r="E8" s="16"/>
      <c r="F8" s="138"/>
      <c r="G8" s="138">
        <v>2.5</v>
      </c>
      <c r="H8" s="138">
        <v>2</v>
      </c>
      <c r="I8" s="4"/>
      <c r="J8" s="4"/>
      <c r="K8" s="147">
        <v>0.5</v>
      </c>
      <c r="L8" s="138"/>
      <c r="M8" s="138"/>
      <c r="N8" s="4"/>
      <c r="O8" s="4"/>
      <c r="P8" s="150">
        <f t="shared" si="0"/>
        <v>5</v>
      </c>
      <c r="Q8" s="147">
        <v>11</v>
      </c>
      <c r="R8" s="138">
        <v>1.875</v>
      </c>
      <c r="S8" s="147"/>
      <c r="T8" s="4"/>
      <c r="U8" s="141">
        <f t="shared" si="1"/>
        <v>12.875</v>
      </c>
      <c r="V8" s="143">
        <f t="shared" si="2"/>
        <v>17.875</v>
      </c>
      <c r="W8" s="32" t="s">
        <v>220</v>
      </c>
      <c r="X8" s="32" t="s">
        <v>28</v>
      </c>
    </row>
    <row r="9" spans="1:24" ht="19.5" customHeight="1">
      <c r="A9" s="4">
        <v>7</v>
      </c>
      <c r="B9" s="15" t="s">
        <v>454</v>
      </c>
      <c r="C9" s="32">
        <v>165620</v>
      </c>
      <c r="D9" s="32" t="s">
        <v>327</v>
      </c>
      <c r="E9" s="32"/>
      <c r="F9" s="138"/>
      <c r="G9" s="147">
        <v>2.5</v>
      </c>
      <c r="H9" s="147"/>
      <c r="I9" s="4"/>
      <c r="J9" s="4"/>
      <c r="K9" s="147">
        <v>0.5</v>
      </c>
      <c r="L9" s="138"/>
      <c r="M9" s="138">
        <v>1</v>
      </c>
      <c r="N9" s="9">
        <v>0.25</v>
      </c>
      <c r="O9" s="4"/>
      <c r="P9" s="150">
        <f t="shared" si="0"/>
        <v>4.25</v>
      </c>
      <c r="Q9" s="147">
        <v>11</v>
      </c>
      <c r="R9" s="138">
        <v>1.875</v>
      </c>
      <c r="S9" s="146"/>
      <c r="T9" s="4"/>
      <c r="U9" s="141">
        <f t="shared" si="1"/>
        <v>12.875</v>
      </c>
      <c r="V9" s="143">
        <f t="shared" si="2"/>
        <v>17.125</v>
      </c>
      <c r="W9" s="134" t="s">
        <v>405</v>
      </c>
      <c r="X9" s="32" t="s">
        <v>26</v>
      </c>
    </row>
    <row r="10" spans="1:24" ht="19.5" customHeight="1">
      <c r="A10" s="4">
        <v>8</v>
      </c>
      <c r="B10" s="15" t="s">
        <v>454</v>
      </c>
      <c r="C10" s="32">
        <v>165620</v>
      </c>
      <c r="D10" s="32" t="s">
        <v>327</v>
      </c>
      <c r="E10" s="32"/>
      <c r="F10" s="138"/>
      <c r="G10" s="147">
        <v>2.5</v>
      </c>
      <c r="H10" s="147"/>
      <c r="I10" s="4"/>
      <c r="J10" s="4"/>
      <c r="K10" s="147">
        <v>0.5</v>
      </c>
      <c r="L10" s="138"/>
      <c r="M10" s="138">
        <v>1</v>
      </c>
      <c r="N10" s="9">
        <v>0.25</v>
      </c>
      <c r="O10" s="4"/>
      <c r="P10" s="150">
        <f t="shared" si="0"/>
        <v>4.25</v>
      </c>
      <c r="Q10" s="147">
        <v>11</v>
      </c>
      <c r="R10" s="138">
        <v>1.875</v>
      </c>
      <c r="S10" s="146"/>
      <c r="T10" s="4"/>
      <c r="U10" s="141">
        <f t="shared" si="1"/>
        <v>12.875</v>
      </c>
      <c r="V10" s="143">
        <f t="shared" si="2"/>
        <v>17.125</v>
      </c>
      <c r="W10" s="32" t="s">
        <v>310</v>
      </c>
      <c r="X10" s="32" t="s">
        <v>27</v>
      </c>
    </row>
    <row r="11" spans="1:24" ht="19.5" customHeight="1">
      <c r="A11" s="4">
        <v>9</v>
      </c>
      <c r="B11" s="15" t="s">
        <v>454</v>
      </c>
      <c r="C11" s="32">
        <v>165620</v>
      </c>
      <c r="D11" s="32" t="s">
        <v>327</v>
      </c>
      <c r="E11" s="32"/>
      <c r="F11" s="138"/>
      <c r="G11" s="147">
        <v>2.5</v>
      </c>
      <c r="H11" s="147"/>
      <c r="I11" s="4"/>
      <c r="J11" s="4"/>
      <c r="K11" s="147">
        <v>0.5</v>
      </c>
      <c r="L11" s="138"/>
      <c r="M11" s="138">
        <v>1</v>
      </c>
      <c r="N11" s="9">
        <v>0.25</v>
      </c>
      <c r="O11" s="4"/>
      <c r="P11" s="150">
        <f t="shared" si="0"/>
        <v>4.25</v>
      </c>
      <c r="Q11" s="147">
        <v>11</v>
      </c>
      <c r="R11" s="138">
        <v>1.875</v>
      </c>
      <c r="S11" s="146"/>
      <c r="T11" s="4"/>
      <c r="U11" s="141">
        <f t="shared" si="1"/>
        <v>12.875</v>
      </c>
      <c r="V11" s="143">
        <f t="shared" si="2"/>
        <v>17.125</v>
      </c>
      <c r="W11" s="32" t="s">
        <v>499</v>
      </c>
      <c r="X11" s="32" t="s">
        <v>28</v>
      </c>
    </row>
    <row r="12" spans="1:24" ht="19.5" customHeight="1">
      <c r="A12" s="4">
        <v>10</v>
      </c>
      <c r="B12" s="15" t="s">
        <v>433</v>
      </c>
      <c r="C12" s="32">
        <v>165860</v>
      </c>
      <c r="D12" s="32" t="s">
        <v>327</v>
      </c>
      <c r="E12" s="16"/>
      <c r="F12" s="138"/>
      <c r="G12" s="138">
        <v>2.5</v>
      </c>
      <c r="H12" s="138"/>
      <c r="I12" s="4"/>
      <c r="J12" s="4"/>
      <c r="K12" s="147">
        <v>0.5</v>
      </c>
      <c r="L12" s="138"/>
      <c r="M12" s="138">
        <v>1</v>
      </c>
      <c r="N12" s="4"/>
      <c r="O12" s="4"/>
      <c r="P12" s="150">
        <f t="shared" si="0"/>
        <v>4</v>
      </c>
      <c r="Q12" s="147">
        <v>11</v>
      </c>
      <c r="R12" s="138">
        <v>2</v>
      </c>
      <c r="S12" s="147"/>
      <c r="T12" s="4"/>
      <c r="U12" s="141">
        <f t="shared" si="1"/>
        <v>13</v>
      </c>
      <c r="V12" s="143">
        <f t="shared" si="2"/>
        <v>17</v>
      </c>
      <c r="W12" s="134" t="s">
        <v>310</v>
      </c>
      <c r="X12" s="32" t="s">
        <v>26</v>
      </c>
    </row>
    <row r="13" spans="1:24" ht="19.5" customHeight="1">
      <c r="A13" s="4">
        <v>11</v>
      </c>
      <c r="B13" s="15" t="s">
        <v>433</v>
      </c>
      <c r="C13" s="32">
        <v>165860</v>
      </c>
      <c r="D13" s="32" t="s">
        <v>327</v>
      </c>
      <c r="E13" s="16"/>
      <c r="F13" s="138"/>
      <c r="G13" s="138">
        <v>2.5</v>
      </c>
      <c r="H13" s="138"/>
      <c r="I13" s="4"/>
      <c r="J13" s="4"/>
      <c r="K13" s="147">
        <v>0.5</v>
      </c>
      <c r="L13" s="138"/>
      <c r="M13" s="138">
        <v>1</v>
      </c>
      <c r="N13" s="4"/>
      <c r="O13" s="4"/>
      <c r="P13" s="150">
        <f t="shared" si="0"/>
        <v>4</v>
      </c>
      <c r="Q13" s="147">
        <v>11</v>
      </c>
      <c r="R13" s="138">
        <v>2</v>
      </c>
      <c r="S13" s="147"/>
      <c r="T13" s="4"/>
      <c r="U13" s="141">
        <f t="shared" si="1"/>
        <v>13</v>
      </c>
      <c r="V13" s="143">
        <f t="shared" si="2"/>
        <v>17</v>
      </c>
      <c r="W13" s="32" t="s">
        <v>334</v>
      </c>
      <c r="X13" s="32" t="s">
        <v>27</v>
      </c>
    </row>
    <row r="14" spans="1:24" ht="19.5" customHeight="1">
      <c r="A14" s="4">
        <v>12</v>
      </c>
      <c r="B14" s="15" t="s">
        <v>433</v>
      </c>
      <c r="C14" s="32">
        <v>165860</v>
      </c>
      <c r="D14" s="32" t="s">
        <v>327</v>
      </c>
      <c r="E14" s="16"/>
      <c r="F14" s="138"/>
      <c r="G14" s="138">
        <v>2.5</v>
      </c>
      <c r="H14" s="138"/>
      <c r="I14" s="4"/>
      <c r="J14" s="4"/>
      <c r="K14" s="147">
        <v>0.5</v>
      </c>
      <c r="L14" s="138"/>
      <c r="M14" s="138">
        <v>1</v>
      </c>
      <c r="N14" s="4"/>
      <c r="O14" s="4"/>
      <c r="P14" s="150">
        <f t="shared" si="0"/>
        <v>4</v>
      </c>
      <c r="Q14" s="147">
        <v>11</v>
      </c>
      <c r="R14" s="138">
        <v>2</v>
      </c>
      <c r="S14" s="147"/>
      <c r="T14" s="4"/>
      <c r="U14" s="141">
        <f t="shared" si="1"/>
        <v>13</v>
      </c>
      <c r="V14" s="143">
        <f t="shared" si="2"/>
        <v>17</v>
      </c>
      <c r="W14" s="32" t="s">
        <v>220</v>
      </c>
      <c r="X14" s="32" t="s">
        <v>28</v>
      </c>
    </row>
    <row r="15" spans="1:24" ht="19.5" customHeight="1">
      <c r="A15" s="4">
        <v>13</v>
      </c>
      <c r="B15" s="15" t="s">
        <v>326</v>
      </c>
      <c r="C15" s="32">
        <v>162188</v>
      </c>
      <c r="D15" s="32" t="s">
        <v>327</v>
      </c>
      <c r="E15" s="29"/>
      <c r="F15" s="138"/>
      <c r="G15" s="147">
        <v>2.5</v>
      </c>
      <c r="H15" s="138"/>
      <c r="I15" s="4"/>
      <c r="J15" s="9"/>
      <c r="K15" s="147">
        <v>0.5</v>
      </c>
      <c r="L15" s="138"/>
      <c r="M15" s="147"/>
      <c r="N15" s="9"/>
      <c r="O15" s="4"/>
      <c r="P15" s="150">
        <f>SUM(F15:O15)</f>
        <v>3</v>
      </c>
      <c r="Q15" s="147">
        <v>11</v>
      </c>
      <c r="R15" s="146">
        <v>2</v>
      </c>
      <c r="S15" s="146">
        <v>1</v>
      </c>
      <c r="T15" s="4"/>
      <c r="U15" s="141">
        <f t="shared" si="1"/>
        <v>13</v>
      </c>
      <c r="V15" s="143">
        <f t="shared" si="2"/>
        <v>16</v>
      </c>
      <c r="W15" s="134" t="s">
        <v>226</v>
      </c>
      <c r="X15" s="32" t="s">
        <v>26</v>
      </c>
    </row>
    <row r="16" spans="1:24" ht="19.5" customHeight="1">
      <c r="A16" s="4">
        <v>41</v>
      </c>
      <c r="B16" s="15" t="s">
        <v>345</v>
      </c>
      <c r="C16" s="32">
        <v>166359</v>
      </c>
      <c r="D16" s="32" t="s">
        <v>23</v>
      </c>
      <c r="E16" s="29"/>
      <c r="F16" s="138"/>
      <c r="G16" s="138">
        <v>2.5</v>
      </c>
      <c r="H16" s="147"/>
      <c r="I16" s="4"/>
      <c r="J16" s="9"/>
      <c r="K16" s="147">
        <v>0.5</v>
      </c>
      <c r="L16" s="147">
        <v>0.5</v>
      </c>
      <c r="M16" s="138"/>
      <c r="N16" s="4"/>
      <c r="O16" s="4"/>
      <c r="P16" s="150">
        <f aca="true" t="shared" si="3" ref="P16:P21">IF(SUM(F16,G16)&gt;4,SUM(4,SUM(H16:O16)),SUM(F16:O16))</f>
        <v>3.5</v>
      </c>
      <c r="Q16" s="147">
        <v>11</v>
      </c>
      <c r="R16" s="146">
        <v>1.5</v>
      </c>
      <c r="S16" s="146"/>
      <c r="T16" s="4"/>
      <c r="U16" s="141">
        <f t="shared" si="1"/>
        <v>12.5</v>
      </c>
      <c r="V16" s="143">
        <f t="shared" si="2"/>
        <v>16</v>
      </c>
      <c r="W16" s="134" t="s">
        <v>218</v>
      </c>
      <c r="X16" s="32" t="s">
        <v>26</v>
      </c>
    </row>
    <row r="17" spans="1:24" ht="19.5" customHeight="1">
      <c r="A17" s="4">
        <v>42</v>
      </c>
      <c r="B17" s="15" t="s">
        <v>345</v>
      </c>
      <c r="C17" s="32">
        <v>166359</v>
      </c>
      <c r="D17" s="32" t="s">
        <v>23</v>
      </c>
      <c r="E17" s="29"/>
      <c r="F17" s="138"/>
      <c r="G17" s="138">
        <v>2.5</v>
      </c>
      <c r="H17" s="147"/>
      <c r="I17" s="4"/>
      <c r="J17" s="9"/>
      <c r="K17" s="147">
        <v>0.5</v>
      </c>
      <c r="L17" s="147">
        <v>0.5</v>
      </c>
      <c r="M17" s="138"/>
      <c r="N17" s="4"/>
      <c r="O17" s="4"/>
      <c r="P17" s="150">
        <f t="shared" si="3"/>
        <v>3.5</v>
      </c>
      <c r="Q17" s="147">
        <v>11</v>
      </c>
      <c r="R17" s="146">
        <v>1.5</v>
      </c>
      <c r="S17" s="146"/>
      <c r="T17" s="4"/>
      <c r="U17" s="141">
        <f t="shared" si="1"/>
        <v>12.5</v>
      </c>
      <c r="V17" s="143">
        <f t="shared" si="2"/>
        <v>16</v>
      </c>
      <c r="W17" s="32" t="s">
        <v>220</v>
      </c>
      <c r="X17" s="32" t="s">
        <v>27</v>
      </c>
    </row>
    <row r="18" spans="1:24" ht="19.5" customHeight="1">
      <c r="A18" s="4">
        <v>14</v>
      </c>
      <c r="B18" s="15" t="s">
        <v>355</v>
      </c>
      <c r="C18" s="32">
        <v>160720</v>
      </c>
      <c r="D18" s="32" t="s">
        <v>356</v>
      </c>
      <c r="E18" s="16"/>
      <c r="F18" s="138"/>
      <c r="G18" s="138">
        <v>2.5</v>
      </c>
      <c r="H18" s="138"/>
      <c r="I18" s="4"/>
      <c r="J18" s="4"/>
      <c r="K18" s="147">
        <v>0.5</v>
      </c>
      <c r="L18" s="138"/>
      <c r="M18" s="147"/>
      <c r="N18" s="4"/>
      <c r="O18" s="4"/>
      <c r="P18" s="150">
        <f t="shared" si="3"/>
        <v>3</v>
      </c>
      <c r="Q18" s="147">
        <v>11</v>
      </c>
      <c r="R18" s="147">
        <v>2</v>
      </c>
      <c r="S18" s="147"/>
      <c r="T18" s="4"/>
      <c r="U18" s="141">
        <f t="shared" si="1"/>
        <v>13</v>
      </c>
      <c r="V18" s="143">
        <f t="shared" si="2"/>
        <v>16</v>
      </c>
      <c r="W18" s="134" t="s">
        <v>234</v>
      </c>
      <c r="X18" s="32" t="s">
        <v>26</v>
      </c>
    </row>
    <row r="19" spans="1:24" ht="19.5" customHeight="1">
      <c r="A19" s="4">
        <v>15</v>
      </c>
      <c r="B19" s="15" t="s">
        <v>424</v>
      </c>
      <c r="C19" s="32">
        <v>905773</v>
      </c>
      <c r="D19" s="32" t="s">
        <v>211</v>
      </c>
      <c r="E19" s="16"/>
      <c r="F19" s="138"/>
      <c r="G19" s="138">
        <v>2.5</v>
      </c>
      <c r="H19" s="138"/>
      <c r="I19" s="4"/>
      <c r="J19" s="4"/>
      <c r="K19" s="147">
        <v>0.5</v>
      </c>
      <c r="L19" s="138"/>
      <c r="M19" s="138"/>
      <c r="N19" s="4"/>
      <c r="O19" s="4"/>
      <c r="P19" s="150">
        <f t="shared" si="3"/>
        <v>3</v>
      </c>
      <c r="Q19" s="147">
        <v>11</v>
      </c>
      <c r="R19" s="147">
        <v>2</v>
      </c>
      <c r="S19" s="138">
        <v>0.125</v>
      </c>
      <c r="T19" s="4"/>
      <c r="U19" s="141">
        <f t="shared" si="1"/>
        <v>13</v>
      </c>
      <c r="V19" s="143">
        <f t="shared" si="2"/>
        <v>16</v>
      </c>
      <c r="W19" s="134" t="s">
        <v>311</v>
      </c>
      <c r="X19" s="32" t="s">
        <v>26</v>
      </c>
    </row>
    <row r="20" spans="1:24" ht="19.5" customHeight="1">
      <c r="A20" s="4">
        <v>16</v>
      </c>
      <c r="B20" s="15" t="s">
        <v>335</v>
      </c>
      <c r="C20" s="32">
        <v>159144</v>
      </c>
      <c r="D20" s="32" t="s">
        <v>327</v>
      </c>
      <c r="E20" s="32"/>
      <c r="F20" s="138">
        <v>4</v>
      </c>
      <c r="G20" s="147"/>
      <c r="H20" s="138"/>
      <c r="I20" s="4"/>
      <c r="J20" s="4"/>
      <c r="K20" s="147">
        <v>0.5</v>
      </c>
      <c r="L20" s="138"/>
      <c r="M20" s="147"/>
      <c r="N20" s="4"/>
      <c r="O20" s="4"/>
      <c r="P20" s="150">
        <f t="shared" si="3"/>
        <v>4.5</v>
      </c>
      <c r="Q20" s="147">
        <v>11</v>
      </c>
      <c r="R20" s="147">
        <v>0.375</v>
      </c>
      <c r="S20" s="138"/>
      <c r="T20" s="4"/>
      <c r="U20" s="141">
        <f t="shared" si="1"/>
        <v>11.375</v>
      </c>
      <c r="V20" s="143">
        <f t="shared" si="2"/>
        <v>15.875</v>
      </c>
      <c r="W20" s="134" t="s">
        <v>336</v>
      </c>
      <c r="X20" s="32" t="s">
        <v>26</v>
      </c>
    </row>
    <row r="21" spans="1:24" ht="19.5" customHeight="1">
      <c r="A21" s="4">
        <v>17</v>
      </c>
      <c r="B21" s="15" t="s">
        <v>386</v>
      </c>
      <c r="C21" s="32">
        <v>133256</v>
      </c>
      <c r="D21" s="32" t="s">
        <v>327</v>
      </c>
      <c r="E21" s="16"/>
      <c r="F21" s="138"/>
      <c r="G21" s="138">
        <v>2.5</v>
      </c>
      <c r="H21" s="138"/>
      <c r="I21" s="4"/>
      <c r="J21" s="9"/>
      <c r="K21" s="147"/>
      <c r="L21" s="138"/>
      <c r="M21" s="138"/>
      <c r="N21" s="4"/>
      <c r="O21" s="4"/>
      <c r="P21" s="150">
        <f t="shared" si="3"/>
        <v>2.5</v>
      </c>
      <c r="Q21" s="147">
        <v>11</v>
      </c>
      <c r="R21" s="146">
        <v>2</v>
      </c>
      <c r="S21" s="146"/>
      <c r="T21" s="4"/>
      <c r="U21" s="141">
        <f t="shared" si="1"/>
        <v>13</v>
      </c>
      <c r="V21" s="143">
        <f t="shared" si="2"/>
        <v>15.5</v>
      </c>
      <c r="W21" s="134" t="s">
        <v>362</v>
      </c>
      <c r="X21" s="32" t="s">
        <v>26</v>
      </c>
    </row>
    <row r="22" spans="1:24" ht="19.5" customHeight="1">
      <c r="A22" s="4">
        <v>18</v>
      </c>
      <c r="B22" s="15" t="s">
        <v>472</v>
      </c>
      <c r="C22" s="32">
        <v>174763</v>
      </c>
      <c r="D22" s="32" t="s">
        <v>473</v>
      </c>
      <c r="E22" s="16"/>
      <c r="F22" s="138"/>
      <c r="G22" s="138"/>
      <c r="H22" s="138">
        <v>2</v>
      </c>
      <c r="I22" s="4"/>
      <c r="J22" s="9">
        <v>0.5</v>
      </c>
      <c r="K22" s="147">
        <v>0.5</v>
      </c>
      <c r="L22" s="138">
        <v>0.5</v>
      </c>
      <c r="M22" s="138"/>
      <c r="N22" s="4"/>
      <c r="O22" s="4"/>
      <c r="P22" s="150">
        <v>3.5</v>
      </c>
      <c r="Q22" s="147">
        <v>11</v>
      </c>
      <c r="R22" s="146"/>
      <c r="S22" s="146">
        <v>1</v>
      </c>
      <c r="T22" s="4"/>
      <c r="U22" s="141">
        <v>12</v>
      </c>
      <c r="V22" s="143">
        <v>15.5</v>
      </c>
      <c r="W22" s="134" t="s">
        <v>438</v>
      </c>
      <c r="X22" s="32" t="s">
        <v>28</v>
      </c>
    </row>
    <row r="23" spans="1:24" ht="19.5" customHeight="1">
      <c r="A23" s="4">
        <v>19</v>
      </c>
      <c r="B23" s="15" t="s">
        <v>400</v>
      </c>
      <c r="C23" s="32">
        <v>127906</v>
      </c>
      <c r="D23" s="32" t="s">
        <v>327</v>
      </c>
      <c r="E23" s="16"/>
      <c r="F23" s="138"/>
      <c r="G23" s="138"/>
      <c r="H23" s="138">
        <v>2</v>
      </c>
      <c r="I23" s="4"/>
      <c r="J23" s="4"/>
      <c r="K23" s="147">
        <v>0.5</v>
      </c>
      <c r="L23" s="138"/>
      <c r="M23" s="147"/>
      <c r="N23" s="4"/>
      <c r="O23" s="4"/>
      <c r="P23" s="150">
        <f>IF(SUM(F23,G23)&gt;4,SUM(4,SUM(H23:O23)),SUM(F23:O23))</f>
        <v>2.5</v>
      </c>
      <c r="Q23" s="147">
        <v>11</v>
      </c>
      <c r="R23" s="147">
        <v>2</v>
      </c>
      <c r="S23" s="138"/>
      <c r="T23" s="4"/>
      <c r="U23" s="141">
        <f aca="true" t="shared" si="4" ref="U23:U42">IF(SUM(R23,S23)&gt;2,SUM(2,Q23,T23),SUM(Q23:T23))</f>
        <v>13</v>
      </c>
      <c r="V23" s="143">
        <f aca="true" t="shared" si="5" ref="V23:V42">SUM(U23,P23)</f>
        <v>15.5</v>
      </c>
      <c r="W23" s="134" t="s">
        <v>401</v>
      </c>
      <c r="X23" s="32" t="s">
        <v>26</v>
      </c>
    </row>
    <row r="24" spans="1:24" ht="19.5" customHeight="1">
      <c r="A24" s="4">
        <v>20</v>
      </c>
      <c r="B24" s="15" t="s">
        <v>320</v>
      </c>
      <c r="C24" s="32">
        <v>162854</v>
      </c>
      <c r="D24" s="32" t="s">
        <v>321</v>
      </c>
      <c r="E24" s="29"/>
      <c r="F24" s="138"/>
      <c r="G24" s="147">
        <v>2.5</v>
      </c>
      <c r="H24" s="138"/>
      <c r="I24" s="4"/>
      <c r="J24" s="4"/>
      <c r="K24" s="147">
        <v>0.5</v>
      </c>
      <c r="L24" s="138">
        <v>0.5</v>
      </c>
      <c r="M24" s="138"/>
      <c r="N24" s="4"/>
      <c r="O24" s="4"/>
      <c r="P24" s="150">
        <f>SUM(F24:O24)</f>
        <v>3.5</v>
      </c>
      <c r="Q24" s="147">
        <v>11</v>
      </c>
      <c r="R24" s="147"/>
      <c r="S24" s="138">
        <v>0.875</v>
      </c>
      <c r="T24" s="4"/>
      <c r="U24" s="141">
        <f t="shared" si="4"/>
        <v>11.875</v>
      </c>
      <c r="V24" s="143">
        <f t="shared" si="5"/>
        <v>15.375</v>
      </c>
      <c r="W24" s="134" t="s">
        <v>447</v>
      </c>
      <c r="X24" s="32" t="s">
        <v>26</v>
      </c>
    </row>
    <row r="25" spans="1:24" ht="19.5" customHeight="1">
      <c r="A25" s="4">
        <v>21</v>
      </c>
      <c r="B25" s="15" t="s">
        <v>320</v>
      </c>
      <c r="C25" s="32">
        <v>162854</v>
      </c>
      <c r="D25" s="32" t="s">
        <v>321</v>
      </c>
      <c r="E25" s="29"/>
      <c r="F25" s="138"/>
      <c r="G25" s="147">
        <v>2.5</v>
      </c>
      <c r="H25" s="138"/>
      <c r="I25" s="4"/>
      <c r="J25" s="4"/>
      <c r="K25" s="147">
        <v>0.5</v>
      </c>
      <c r="L25" s="145">
        <v>0.5</v>
      </c>
      <c r="M25" s="138"/>
      <c r="N25" s="4"/>
      <c r="O25" s="4"/>
      <c r="P25" s="150">
        <f>SUM(F25:O25)</f>
        <v>3.5</v>
      </c>
      <c r="Q25" s="147">
        <v>11</v>
      </c>
      <c r="R25" s="147"/>
      <c r="S25" s="138">
        <v>0.875</v>
      </c>
      <c r="T25" s="4"/>
      <c r="U25" s="141">
        <f t="shared" si="4"/>
        <v>11.875</v>
      </c>
      <c r="V25" s="143">
        <f t="shared" si="5"/>
        <v>15.375</v>
      </c>
      <c r="W25" s="32" t="s">
        <v>487</v>
      </c>
      <c r="X25" s="32" t="s">
        <v>27</v>
      </c>
    </row>
    <row r="26" spans="1:24" ht="19.5" customHeight="1">
      <c r="A26" s="4">
        <v>22</v>
      </c>
      <c r="B26" s="15" t="s">
        <v>320</v>
      </c>
      <c r="C26" s="32">
        <v>162854</v>
      </c>
      <c r="D26" s="32" t="s">
        <v>321</v>
      </c>
      <c r="E26" s="29"/>
      <c r="F26" s="138"/>
      <c r="G26" s="147">
        <v>2.5</v>
      </c>
      <c r="H26" s="138"/>
      <c r="I26" s="4"/>
      <c r="J26" s="4"/>
      <c r="K26" s="147">
        <v>0.5</v>
      </c>
      <c r="L26" s="138">
        <v>0.5</v>
      </c>
      <c r="M26" s="138"/>
      <c r="N26" s="4"/>
      <c r="O26" s="4"/>
      <c r="P26" s="150">
        <f>SUM(F26:O26)</f>
        <v>3.5</v>
      </c>
      <c r="Q26" s="147">
        <v>11</v>
      </c>
      <c r="R26" s="147"/>
      <c r="S26" s="138">
        <v>0.875</v>
      </c>
      <c r="T26" s="4"/>
      <c r="U26" s="141">
        <f t="shared" si="4"/>
        <v>11.875</v>
      </c>
      <c r="V26" s="143">
        <f t="shared" si="5"/>
        <v>15.375</v>
      </c>
      <c r="W26" s="32" t="s">
        <v>482</v>
      </c>
      <c r="X26" s="32" t="s">
        <v>28</v>
      </c>
    </row>
    <row r="27" spans="1:24" ht="19.5" customHeight="1">
      <c r="A27" s="4">
        <v>23</v>
      </c>
      <c r="B27" s="15" t="s">
        <v>370</v>
      </c>
      <c r="C27" s="32">
        <v>151741</v>
      </c>
      <c r="D27" s="32" t="s">
        <v>371</v>
      </c>
      <c r="E27" s="29"/>
      <c r="F27" s="138"/>
      <c r="G27" s="147"/>
      <c r="H27" s="138"/>
      <c r="I27" s="4"/>
      <c r="J27" s="4"/>
      <c r="K27" s="147">
        <v>0.5</v>
      </c>
      <c r="L27" s="138"/>
      <c r="M27" s="147">
        <v>1</v>
      </c>
      <c r="N27" s="4">
        <v>0.25</v>
      </c>
      <c r="O27" s="4"/>
      <c r="P27" s="150">
        <f aca="true" t="shared" si="6" ref="P27:P34">IF(SUM(F27,G27)&gt;4,SUM(4,SUM(H27:O27)),SUM(F27:O27))</f>
        <v>1.75</v>
      </c>
      <c r="Q27" s="147">
        <v>11</v>
      </c>
      <c r="R27" s="148">
        <v>1.875</v>
      </c>
      <c r="S27" s="148">
        <v>0.625</v>
      </c>
      <c r="T27" s="93"/>
      <c r="U27" s="141">
        <f t="shared" si="4"/>
        <v>13</v>
      </c>
      <c r="V27" s="143">
        <f t="shared" si="5"/>
        <v>14.75</v>
      </c>
      <c r="W27" s="134" t="s">
        <v>483</v>
      </c>
      <c r="X27" s="32" t="s">
        <v>26</v>
      </c>
    </row>
    <row r="28" spans="1:24" ht="19.5" customHeight="1">
      <c r="A28" s="4">
        <v>81</v>
      </c>
      <c r="B28" s="15" t="s">
        <v>375</v>
      </c>
      <c r="C28" s="32">
        <v>181916</v>
      </c>
      <c r="D28" s="32" t="s">
        <v>301</v>
      </c>
      <c r="E28" s="29"/>
      <c r="F28" s="138"/>
      <c r="G28" s="138"/>
      <c r="H28" s="152">
        <v>2</v>
      </c>
      <c r="I28" s="4"/>
      <c r="J28" s="9"/>
      <c r="K28" s="147"/>
      <c r="L28" s="138"/>
      <c r="M28" s="147">
        <v>1</v>
      </c>
      <c r="N28" s="4"/>
      <c r="O28" s="4"/>
      <c r="P28" s="150">
        <f t="shared" si="6"/>
        <v>3</v>
      </c>
      <c r="Q28" s="147">
        <v>8.75</v>
      </c>
      <c r="R28" s="147">
        <v>2</v>
      </c>
      <c r="S28" s="152">
        <v>0.5</v>
      </c>
      <c r="T28" s="9">
        <v>1</v>
      </c>
      <c r="U28" s="141">
        <f t="shared" si="4"/>
        <v>11.75</v>
      </c>
      <c r="V28" s="143">
        <f t="shared" si="5"/>
        <v>14.75</v>
      </c>
      <c r="W28" s="135" t="s">
        <v>376</v>
      </c>
      <c r="X28" s="32" t="s">
        <v>26</v>
      </c>
    </row>
    <row r="29" spans="1:24" ht="19.5" customHeight="1">
      <c r="A29" s="4">
        <v>82</v>
      </c>
      <c r="B29" s="15" t="s">
        <v>375</v>
      </c>
      <c r="C29" s="32">
        <v>181916</v>
      </c>
      <c r="D29" s="32" t="s">
        <v>301</v>
      </c>
      <c r="E29" s="29"/>
      <c r="F29" s="138"/>
      <c r="G29" s="138"/>
      <c r="H29" s="152">
        <v>2</v>
      </c>
      <c r="I29" s="4"/>
      <c r="J29" s="9"/>
      <c r="K29" s="147"/>
      <c r="L29" s="138"/>
      <c r="M29" s="147">
        <v>1</v>
      </c>
      <c r="N29" s="4"/>
      <c r="O29" s="4"/>
      <c r="P29" s="150">
        <f t="shared" si="6"/>
        <v>3</v>
      </c>
      <c r="Q29" s="147">
        <v>8.75</v>
      </c>
      <c r="R29" s="147">
        <v>2</v>
      </c>
      <c r="S29" s="152">
        <v>0.5</v>
      </c>
      <c r="T29" s="9">
        <v>1</v>
      </c>
      <c r="U29" s="141">
        <f t="shared" si="4"/>
        <v>11.75</v>
      </c>
      <c r="V29" s="143">
        <f t="shared" si="5"/>
        <v>14.75</v>
      </c>
      <c r="W29" s="32" t="s">
        <v>347</v>
      </c>
      <c r="X29" s="32" t="s">
        <v>27</v>
      </c>
    </row>
    <row r="30" spans="1:24" ht="19.5" customHeight="1">
      <c r="A30" s="4">
        <v>83</v>
      </c>
      <c r="B30" s="15" t="s">
        <v>375</v>
      </c>
      <c r="C30" s="32">
        <v>181916</v>
      </c>
      <c r="D30" s="32" t="s">
        <v>301</v>
      </c>
      <c r="E30" s="29"/>
      <c r="F30" s="138"/>
      <c r="G30" s="138"/>
      <c r="H30" s="152">
        <v>2</v>
      </c>
      <c r="I30" s="4"/>
      <c r="J30" s="9"/>
      <c r="K30" s="147"/>
      <c r="L30" s="138"/>
      <c r="M30" s="147">
        <v>1</v>
      </c>
      <c r="N30" s="4"/>
      <c r="O30" s="4"/>
      <c r="P30" s="150">
        <f t="shared" si="6"/>
        <v>3</v>
      </c>
      <c r="Q30" s="147">
        <v>8.75</v>
      </c>
      <c r="R30" s="147">
        <v>2</v>
      </c>
      <c r="S30" s="152">
        <v>0.5</v>
      </c>
      <c r="T30" s="9">
        <v>1</v>
      </c>
      <c r="U30" s="141">
        <f t="shared" si="4"/>
        <v>11.75</v>
      </c>
      <c r="V30" s="143">
        <f t="shared" si="5"/>
        <v>14.75</v>
      </c>
      <c r="W30" s="32" t="s">
        <v>218</v>
      </c>
      <c r="X30" s="32" t="s">
        <v>28</v>
      </c>
    </row>
    <row r="31" spans="1:24" ht="19.5" customHeight="1">
      <c r="A31" s="4">
        <v>24</v>
      </c>
      <c r="B31" s="15" t="s">
        <v>462</v>
      </c>
      <c r="C31" s="32">
        <v>171954</v>
      </c>
      <c r="D31" s="32" t="s">
        <v>284</v>
      </c>
      <c r="E31" s="29"/>
      <c r="F31" s="138"/>
      <c r="G31" s="147">
        <v>2.5</v>
      </c>
      <c r="H31" s="138"/>
      <c r="I31" s="4"/>
      <c r="J31" s="4"/>
      <c r="K31" s="147">
        <v>0.5</v>
      </c>
      <c r="L31" s="138"/>
      <c r="M31" s="147"/>
      <c r="N31" s="4"/>
      <c r="O31" s="4"/>
      <c r="P31" s="150">
        <f t="shared" si="6"/>
        <v>3</v>
      </c>
      <c r="Q31" s="147">
        <v>11</v>
      </c>
      <c r="R31" s="147">
        <v>0.375</v>
      </c>
      <c r="S31" s="138"/>
      <c r="T31" s="4"/>
      <c r="U31" s="141">
        <f t="shared" si="4"/>
        <v>11.375</v>
      </c>
      <c r="V31" s="143">
        <f t="shared" si="5"/>
        <v>14.375</v>
      </c>
      <c r="W31" s="32" t="s">
        <v>250</v>
      </c>
      <c r="X31" s="32" t="s">
        <v>26</v>
      </c>
    </row>
    <row r="32" spans="1:24" ht="19.5" customHeight="1">
      <c r="A32" s="4">
        <v>25</v>
      </c>
      <c r="B32" s="15" t="s">
        <v>462</v>
      </c>
      <c r="C32" s="32">
        <v>171954</v>
      </c>
      <c r="D32" s="32" t="s">
        <v>284</v>
      </c>
      <c r="E32" s="29"/>
      <c r="F32" s="138"/>
      <c r="G32" s="147">
        <v>2.5</v>
      </c>
      <c r="H32" s="138"/>
      <c r="I32" s="4"/>
      <c r="J32" s="4"/>
      <c r="K32" s="147">
        <v>0.5</v>
      </c>
      <c r="L32" s="138"/>
      <c r="M32" s="147"/>
      <c r="N32" s="4"/>
      <c r="O32" s="4"/>
      <c r="P32" s="150">
        <f t="shared" si="6"/>
        <v>3</v>
      </c>
      <c r="Q32" s="147">
        <v>11</v>
      </c>
      <c r="R32" s="147">
        <v>0.375</v>
      </c>
      <c r="S32" s="138"/>
      <c r="T32" s="4"/>
      <c r="U32" s="141">
        <f t="shared" si="4"/>
        <v>11.375</v>
      </c>
      <c r="V32" s="143">
        <f t="shared" si="5"/>
        <v>14.375</v>
      </c>
      <c r="W32" s="32" t="s">
        <v>359</v>
      </c>
      <c r="X32" s="32" t="s">
        <v>27</v>
      </c>
    </row>
    <row r="33" spans="1:24" ht="19.5" customHeight="1">
      <c r="A33" s="4">
        <v>26</v>
      </c>
      <c r="B33" s="15" t="s">
        <v>446</v>
      </c>
      <c r="C33" s="32">
        <v>137333</v>
      </c>
      <c r="D33" s="32" t="s">
        <v>327</v>
      </c>
      <c r="E33" s="31"/>
      <c r="F33" s="138"/>
      <c r="G33" s="138"/>
      <c r="H33" s="138"/>
      <c r="I33" s="4"/>
      <c r="J33" s="4"/>
      <c r="K33" s="147"/>
      <c r="L33" s="147"/>
      <c r="M33" s="147">
        <v>1</v>
      </c>
      <c r="N33" s="4"/>
      <c r="O33" s="4"/>
      <c r="P33" s="150">
        <f t="shared" si="6"/>
        <v>1</v>
      </c>
      <c r="Q33" s="147">
        <v>11</v>
      </c>
      <c r="R33" s="138">
        <v>2</v>
      </c>
      <c r="S33" s="146"/>
      <c r="T33" s="9"/>
      <c r="U33" s="141">
        <f t="shared" si="4"/>
        <v>13</v>
      </c>
      <c r="V33" s="143">
        <f t="shared" si="5"/>
        <v>14</v>
      </c>
      <c r="W33" s="134" t="s">
        <v>310</v>
      </c>
      <c r="X33" s="32" t="s">
        <v>26</v>
      </c>
    </row>
    <row r="34" spans="1:24" ht="19.5" customHeight="1">
      <c r="A34" s="4">
        <v>27</v>
      </c>
      <c r="B34" s="15" t="s">
        <v>446</v>
      </c>
      <c r="C34" s="32">
        <v>137333</v>
      </c>
      <c r="D34" s="32" t="s">
        <v>327</v>
      </c>
      <c r="E34" s="31"/>
      <c r="F34" s="138"/>
      <c r="G34" s="138"/>
      <c r="H34" s="138"/>
      <c r="I34" s="4"/>
      <c r="J34" s="4"/>
      <c r="K34" s="147"/>
      <c r="L34" s="147"/>
      <c r="M34" s="147">
        <v>1</v>
      </c>
      <c r="N34" s="4"/>
      <c r="O34" s="4"/>
      <c r="P34" s="150">
        <f t="shared" si="6"/>
        <v>1</v>
      </c>
      <c r="Q34" s="147">
        <v>11</v>
      </c>
      <c r="R34" s="138">
        <v>2</v>
      </c>
      <c r="S34" s="146"/>
      <c r="T34" s="9"/>
      <c r="U34" s="141">
        <f t="shared" si="4"/>
        <v>13</v>
      </c>
      <c r="V34" s="143">
        <f t="shared" si="5"/>
        <v>14</v>
      </c>
      <c r="W34" s="32" t="s">
        <v>447</v>
      </c>
      <c r="X34" s="32" t="s">
        <v>27</v>
      </c>
    </row>
    <row r="35" spans="1:24" ht="19.5" customHeight="1">
      <c r="A35" s="4">
        <v>28</v>
      </c>
      <c r="B35" s="15" t="s">
        <v>308</v>
      </c>
      <c r="C35" s="32">
        <v>170407</v>
      </c>
      <c r="D35" s="32" t="s">
        <v>309</v>
      </c>
      <c r="E35" s="29"/>
      <c r="F35" s="138"/>
      <c r="G35" s="147">
        <v>2.5</v>
      </c>
      <c r="H35" s="138"/>
      <c r="I35" s="4"/>
      <c r="J35" s="4"/>
      <c r="K35" s="147">
        <v>0.5</v>
      </c>
      <c r="M35" s="147"/>
      <c r="N35" s="4"/>
      <c r="O35" s="4"/>
      <c r="P35" s="150">
        <f>SUM(F35:O35)</f>
        <v>3</v>
      </c>
      <c r="Q35" s="147">
        <v>11</v>
      </c>
      <c r="R35" s="147"/>
      <c r="S35" s="138"/>
      <c r="T35" s="4"/>
      <c r="U35" s="141">
        <f t="shared" si="4"/>
        <v>11</v>
      </c>
      <c r="V35" s="143">
        <f t="shared" si="5"/>
        <v>14</v>
      </c>
      <c r="W35" s="134" t="s">
        <v>334</v>
      </c>
      <c r="X35" s="32" t="s">
        <v>26</v>
      </c>
    </row>
    <row r="36" spans="1:24" ht="19.5" customHeight="1">
      <c r="A36" s="4">
        <v>29</v>
      </c>
      <c r="B36" s="15" t="s">
        <v>308</v>
      </c>
      <c r="C36" s="32">
        <v>170407</v>
      </c>
      <c r="D36" s="32" t="s">
        <v>309</v>
      </c>
      <c r="E36" s="29"/>
      <c r="F36" s="138"/>
      <c r="G36" s="147">
        <v>2.5</v>
      </c>
      <c r="H36" s="138"/>
      <c r="I36" s="4"/>
      <c r="J36" s="4"/>
      <c r="K36" s="147">
        <v>0.5</v>
      </c>
      <c r="L36" s="138"/>
      <c r="M36" s="147"/>
      <c r="N36" s="4"/>
      <c r="O36" s="4"/>
      <c r="P36" s="150">
        <f>SUM(F36:O36)</f>
        <v>3</v>
      </c>
      <c r="Q36" s="147">
        <v>11</v>
      </c>
      <c r="R36" s="147"/>
      <c r="S36" s="138"/>
      <c r="T36" s="4"/>
      <c r="U36" s="141">
        <f t="shared" si="4"/>
        <v>11</v>
      </c>
      <c r="V36" s="143">
        <f t="shared" si="5"/>
        <v>14</v>
      </c>
      <c r="W36" s="134" t="s">
        <v>220</v>
      </c>
      <c r="X36" s="32" t="s">
        <v>27</v>
      </c>
    </row>
    <row r="37" spans="1:24" ht="19.5" customHeight="1">
      <c r="A37" s="4">
        <v>30</v>
      </c>
      <c r="B37" s="15" t="s">
        <v>312</v>
      </c>
      <c r="C37" s="32">
        <v>149283</v>
      </c>
      <c r="D37" s="32" t="s">
        <v>314</v>
      </c>
      <c r="E37" s="29"/>
      <c r="F37" s="147"/>
      <c r="G37" s="138"/>
      <c r="H37" s="138"/>
      <c r="I37" s="4"/>
      <c r="J37" s="9"/>
      <c r="K37" s="147">
        <v>0.5</v>
      </c>
      <c r="L37" s="147">
        <v>0.5</v>
      </c>
      <c r="M37" s="138"/>
      <c r="N37" s="4"/>
      <c r="O37" s="4"/>
      <c r="P37" s="150">
        <f>SUM(F37:O37)</f>
        <v>1</v>
      </c>
      <c r="Q37" s="147">
        <v>11</v>
      </c>
      <c r="R37" s="147">
        <v>3</v>
      </c>
      <c r="S37" s="138">
        <v>1</v>
      </c>
      <c r="T37" s="4"/>
      <c r="U37" s="141">
        <f t="shared" si="4"/>
        <v>13</v>
      </c>
      <c r="V37" s="143">
        <f t="shared" si="5"/>
        <v>14</v>
      </c>
      <c r="W37" s="134" t="s">
        <v>255</v>
      </c>
      <c r="X37" s="32" t="s">
        <v>26</v>
      </c>
    </row>
    <row r="38" spans="1:24" ht="19.5" customHeight="1">
      <c r="A38" s="4">
        <v>51</v>
      </c>
      <c r="B38" s="15" t="s">
        <v>360</v>
      </c>
      <c r="C38" s="32">
        <v>905636</v>
      </c>
      <c r="D38" s="32" t="s">
        <v>354</v>
      </c>
      <c r="E38" s="16"/>
      <c r="F38" s="138"/>
      <c r="G38" s="138"/>
      <c r="H38" s="138"/>
      <c r="I38" s="4"/>
      <c r="J38" s="4"/>
      <c r="K38" s="147">
        <v>0.5</v>
      </c>
      <c r="L38" s="138">
        <v>0.5</v>
      </c>
      <c r="M38" s="138"/>
      <c r="N38" s="4"/>
      <c r="O38" s="4"/>
      <c r="P38" s="150">
        <f>IF(SUM(F38,G38)&gt;4,SUM(4,SUM(H38:O38)),SUM(F38:O38))</f>
        <v>1</v>
      </c>
      <c r="Q38" s="147">
        <v>11</v>
      </c>
      <c r="R38" s="147">
        <v>2</v>
      </c>
      <c r="S38" s="138">
        <v>1</v>
      </c>
      <c r="T38" s="4"/>
      <c r="U38" s="141">
        <f t="shared" si="4"/>
        <v>13</v>
      </c>
      <c r="V38" s="143">
        <f t="shared" si="5"/>
        <v>14</v>
      </c>
      <c r="W38" s="134" t="s">
        <v>236</v>
      </c>
      <c r="X38" s="32" t="s">
        <v>26</v>
      </c>
    </row>
    <row r="39" spans="1:24" ht="19.5" customHeight="1">
      <c r="A39" s="4">
        <v>31</v>
      </c>
      <c r="B39" s="15" t="s">
        <v>397</v>
      </c>
      <c r="C39" s="32">
        <v>156879</v>
      </c>
      <c r="D39" s="32" t="s">
        <v>309</v>
      </c>
      <c r="E39" s="32"/>
      <c r="F39" s="138"/>
      <c r="G39" s="138"/>
      <c r="H39" s="138"/>
      <c r="I39" s="4"/>
      <c r="J39" s="4"/>
      <c r="K39" s="147">
        <v>0.5</v>
      </c>
      <c r="L39" s="138">
        <v>0.5</v>
      </c>
      <c r="M39" s="138"/>
      <c r="N39" s="4"/>
      <c r="O39" s="4"/>
      <c r="P39" s="150">
        <f>IF(SUM(F39,G39)&gt;4,SUM(4,SUM(H39:O39)),SUM(F39:O39))</f>
        <v>1</v>
      </c>
      <c r="Q39" s="147">
        <v>11</v>
      </c>
      <c r="R39" s="138">
        <v>2</v>
      </c>
      <c r="S39" s="147">
        <v>1</v>
      </c>
      <c r="T39" s="4"/>
      <c r="U39" s="141">
        <f t="shared" si="4"/>
        <v>13</v>
      </c>
      <c r="V39" s="143">
        <f t="shared" si="5"/>
        <v>14</v>
      </c>
      <c r="W39" s="134" t="s">
        <v>481</v>
      </c>
      <c r="X39" s="32" t="s">
        <v>26</v>
      </c>
    </row>
    <row r="40" spans="1:24" ht="19.5" customHeight="1">
      <c r="A40" s="4">
        <v>32</v>
      </c>
      <c r="B40" s="15" t="s">
        <v>397</v>
      </c>
      <c r="C40" s="32">
        <v>156879</v>
      </c>
      <c r="D40" s="32" t="s">
        <v>309</v>
      </c>
      <c r="E40" s="32"/>
      <c r="F40" s="138"/>
      <c r="G40" s="138"/>
      <c r="H40" s="138"/>
      <c r="I40" s="4"/>
      <c r="J40" s="4"/>
      <c r="K40" s="147">
        <v>0.5</v>
      </c>
      <c r="L40" s="138">
        <v>0.5</v>
      </c>
      <c r="M40" s="138"/>
      <c r="N40" s="4"/>
      <c r="O40" s="4"/>
      <c r="P40" s="150">
        <f>IF(SUM(F40,G40)&gt;4,SUM(4,SUM(H40:O40)),SUM(F40:O40))</f>
        <v>1</v>
      </c>
      <c r="Q40" s="147">
        <v>11</v>
      </c>
      <c r="R40" s="138">
        <v>2</v>
      </c>
      <c r="S40" s="147">
        <v>1</v>
      </c>
      <c r="T40" s="4"/>
      <c r="U40" s="141">
        <f t="shared" si="4"/>
        <v>13</v>
      </c>
      <c r="V40" s="143">
        <f t="shared" si="5"/>
        <v>14</v>
      </c>
      <c r="W40" s="32" t="s">
        <v>363</v>
      </c>
      <c r="X40" s="32" t="s">
        <v>27</v>
      </c>
    </row>
    <row r="41" spans="1:24" ht="19.5" customHeight="1">
      <c r="A41" s="4">
        <v>33</v>
      </c>
      <c r="B41" s="15" t="s">
        <v>468</v>
      </c>
      <c r="C41" s="32">
        <v>178661</v>
      </c>
      <c r="D41" s="32" t="s">
        <v>22</v>
      </c>
      <c r="E41" s="32"/>
      <c r="F41" s="138"/>
      <c r="G41" s="138"/>
      <c r="H41" s="138"/>
      <c r="I41" s="4"/>
      <c r="J41" s="4"/>
      <c r="K41" s="147">
        <v>0.5</v>
      </c>
      <c r="L41" s="138">
        <v>0.5</v>
      </c>
      <c r="M41" s="138"/>
      <c r="N41" s="4"/>
      <c r="O41" s="4"/>
      <c r="P41" s="150">
        <f>IF(SUM(F41,G41)&gt;4,SUM(4,SUM(H41:O41)),SUM(F41:O41))</f>
        <v>1</v>
      </c>
      <c r="Q41" s="147">
        <v>11</v>
      </c>
      <c r="R41" s="138">
        <v>2</v>
      </c>
      <c r="S41" s="138">
        <v>0.3125</v>
      </c>
      <c r="T41" s="4"/>
      <c r="U41" s="141">
        <f t="shared" si="4"/>
        <v>13</v>
      </c>
      <c r="V41" s="143">
        <f t="shared" si="5"/>
        <v>14</v>
      </c>
      <c r="W41" s="32" t="s">
        <v>421</v>
      </c>
      <c r="X41" s="32" t="s">
        <v>26</v>
      </c>
    </row>
    <row r="42" spans="1:24" ht="19.5" customHeight="1">
      <c r="A42" s="4">
        <v>34</v>
      </c>
      <c r="B42" s="15" t="s">
        <v>434</v>
      </c>
      <c r="C42" s="32">
        <v>163306</v>
      </c>
      <c r="D42" s="32" t="s">
        <v>435</v>
      </c>
      <c r="E42" s="16"/>
      <c r="F42" s="138"/>
      <c r="G42" s="138"/>
      <c r="H42" s="138"/>
      <c r="I42" s="4"/>
      <c r="J42" s="4"/>
      <c r="K42" s="147">
        <v>0.5</v>
      </c>
      <c r="L42" s="138"/>
      <c r="M42" s="147">
        <v>1</v>
      </c>
      <c r="N42" s="4">
        <v>0.25</v>
      </c>
      <c r="O42" s="4"/>
      <c r="P42" s="150">
        <f>IF(SUM(F42,G42)&gt;4,SUM(4,SUM(H42:O42)),SUM(F42:O42))</f>
        <v>1.75</v>
      </c>
      <c r="Q42" s="147">
        <v>11</v>
      </c>
      <c r="R42" s="138">
        <v>0.375</v>
      </c>
      <c r="S42" s="148">
        <v>0.875</v>
      </c>
      <c r="T42" s="4"/>
      <c r="U42" s="141">
        <f t="shared" si="4"/>
        <v>12.25</v>
      </c>
      <c r="V42" s="143">
        <f t="shared" si="5"/>
        <v>14</v>
      </c>
      <c r="W42" s="134" t="s">
        <v>254</v>
      </c>
      <c r="X42" s="32" t="s">
        <v>26</v>
      </c>
    </row>
    <row r="43" spans="1:24" ht="19.5" customHeight="1">
      <c r="A43" s="4">
        <v>35</v>
      </c>
      <c r="B43" s="15" t="s">
        <v>390</v>
      </c>
      <c r="C43" s="32">
        <v>167461</v>
      </c>
      <c r="D43" s="32" t="s">
        <v>24</v>
      </c>
      <c r="E43" s="32"/>
      <c r="F43" s="138"/>
      <c r="G43" s="138"/>
      <c r="H43" s="138"/>
      <c r="I43" s="4"/>
      <c r="J43" s="4"/>
      <c r="K43" s="147">
        <v>0.5</v>
      </c>
      <c r="L43" s="147">
        <v>0.5</v>
      </c>
      <c r="M43" s="138"/>
      <c r="N43" s="4"/>
      <c r="O43" s="4"/>
      <c r="P43" s="150">
        <v>1</v>
      </c>
      <c r="Q43" s="147">
        <v>11</v>
      </c>
      <c r="R43" s="148">
        <v>1.875</v>
      </c>
      <c r="S43" s="146"/>
      <c r="T43" s="4"/>
      <c r="U43" s="141">
        <v>12.875</v>
      </c>
      <c r="V43" s="143">
        <v>13.875</v>
      </c>
      <c r="W43" s="135" t="s">
        <v>391</v>
      </c>
      <c r="X43" s="134" t="s">
        <v>508</v>
      </c>
    </row>
    <row r="44" spans="1:24" ht="19.5" customHeight="1">
      <c r="A44" s="4">
        <v>36</v>
      </c>
      <c r="B44" s="15" t="s">
        <v>390</v>
      </c>
      <c r="C44" s="32">
        <v>167461</v>
      </c>
      <c r="D44" s="32" t="s">
        <v>24</v>
      </c>
      <c r="E44" s="32"/>
      <c r="F44" s="138"/>
      <c r="G44" s="138"/>
      <c r="H44" s="138"/>
      <c r="I44" s="4"/>
      <c r="J44" s="4"/>
      <c r="K44" s="147">
        <v>0.5</v>
      </c>
      <c r="L44" s="147">
        <v>0.5</v>
      </c>
      <c r="M44" s="138"/>
      <c r="N44" s="4"/>
      <c r="O44" s="4"/>
      <c r="P44" s="150">
        <f aca="true" t="shared" si="7" ref="P44:P50">IF(SUM(F44,G44)&gt;4,SUM(4,SUM(H44:O44)),SUM(F44:O44))</f>
        <v>1</v>
      </c>
      <c r="Q44" s="147">
        <v>11</v>
      </c>
      <c r="R44" s="148">
        <v>1.875</v>
      </c>
      <c r="S44" s="146"/>
      <c r="T44" s="4"/>
      <c r="U44" s="141">
        <f aca="true" t="shared" si="8" ref="U44:U78">IF(SUM(R44,S44)&gt;2,SUM(2,Q44,T44),SUM(Q44:T44))</f>
        <v>12.875</v>
      </c>
      <c r="V44" s="143">
        <f aca="true" t="shared" si="9" ref="V44:V78">SUM(U44,P44)</f>
        <v>13.875</v>
      </c>
      <c r="W44" s="32" t="s">
        <v>336</v>
      </c>
      <c r="X44" s="32" t="s">
        <v>27</v>
      </c>
    </row>
    <row r="45" spans="1:24" ht="19.5" customHeight="1">
      <c r="A45" s="4">
        <v>37</v>
      </c>
      <c r="B45" s="15" t="s">
        <v>390</v>
      </c>
      <c r="C45" s="32">
        <v>167461</v>
      </c>
      <c r="D45" s="32" t="s">
        <v>24</v>
      </c>
      <c r="E45" s="32"/>
      <c r="F45" s="138"/>
      <c r="G45" s="138"/>
      <c r="H45" s="138"/>
      <c r="I45" s="4"/>
      <c r="J45" s="4"/>
      <c r="K45" s="147">
        <v>0.5</v>
      </c>
      <c r="L45" s="147">
        <v>0.5</v>
      </c>
      <c r="M45" s="138"/>
      <c r="N45" s="4"/>
      <c r="O45" s="4"/>
      <c r="P45" s="150">
        <f t="shared" si="7"/>
        <v>1</v>
      </c>
      <c r="Q45" s="147">
        <v>11</v>
      </c>
      <c r="R45" s="148">
        <v>1.875</v>
      </c>
      <c r="S45" s="146"/>
      <c r="T45" s="4"/>
      <c r="U45" s="141">
        <f t="shared" si="8"/>
        <v>12.875</v>
      </c>
      <c r="V45" s="143">
        <f t="shared" si="9"/>
        <v>13.875</v>
      </c>
      <c r="W45" s="32" t="s">
        <v>392</v>
      </c>
      <c r="X45" s="32" t="s">
        <v>28</v>
      </c>
    </row>
    <row r="46" spans="1:24" ht="19.5" customHeight="1">
      <c r="A46" s="4">
        <v>38</v>
      </c>
      <c r="B46" s="15" t="s">
        <v>419</v>
      </c>
      <c r="C46" s="32">
        <v>905567</v>
      </c>
      <c r="D46" s="32" t="s">
        <v>309</v>
      </c>
      <c r="E46" s="32"/>
      <c r="F46" s="138"/>
      <c r="G46" s="138"/>
      <c r="H46" s="138">
        <v>2</v>
      </c>
      <c r="I46" s="4"/>
      <c r="J46" s="4"/>
      <c r="K46" s="147">
        <v>0.5</v>
      </c>
      <c r="L46" s="138"/>
      <c r="M46" s="138"/>
      <c r="N46" s="4"/>
      <c r="O46" s="4"/>
      <c r="P46" s="150">
        <f t="shared" si="7"/>
        <v>2.5</v>
      </c>
      <c r="Q46" s="147">
        <v>11</v>
      </c>
      <c r="R46" s="138">
        <v>0.375</v>
      </c>
      <c r="S46" s="147"/>
      <c r="T46" s="4"/>
      <c r="U46" s="141">
        <f t="shared" si="8"/>
        <v>11.375</v>
      </c>
      <c r="V46" s="143">
        <f t="shared" si="9"/>
        <v>13.875</v>
      </c>
      <c r="W46" s="134" t="s">
        <v>325</v>
      </c>
      <c r="X46" s="32" t="s">
        <v>26</v>
      </c>
    </row>
    <row r="47" spans="1:24" ht="19.5" customHeight="1">
      <c r="A47" s="4">
        <v>39</v>
      </c>
      <c r="B47" s="15" t="s">
        <v>419</v>
      </c>
      <c r="C47" s="32">
        <v>905567</v>
      </c>
      <c r="D47" s="32" t="s">
        <v>309</v>
      </c>
      <c r="E47" s="32"/>
      <c r="F47" s="138"/>
      <c r="G47" s="138"/>
      <c r="H47" s="138">
        <v>2</v>
      </c>
      <c r="I47" s="4"/>
      <c r="J47" s="4"/>
      <c r="K47" s="147">
        <v>0.5</v>
      </c>
      <c r="L47" s="138"/>
      <c r="M47" s="138"/>
      <c r="N47" s="4"/>
      <c r="O47" s="4"/>
      <c r="P47" s="150">
        <f t="shared" si="7"/>
        <v>2.5</v>
      </c>
      <c r="Q47" s="147">
        <v>11</v>
      </c>
      <c r="R47" s="138">
        <v>0.375</v>
      </c>
      <c r="S47" s="147"/>
      <c r="T47" s="4"/>
      <c r="U47" s="141">
        <f t="shared" si="8"/>
        <v>11.375</v>
      </c>
      <c r="V47" s="143">
        <f t="shared" si="9"/>
        <v>13.875</v>
      </c>
      <c r="W47" s="32" t="s">
        <v>487</v>
      </c>
      <c r="X47" s="32" t="s">
        <v>27</v>
      </c>
    </row>
    <row r="48" spans="1:24" ht="19.5" customHeight="1">
      <c r="A48" s="4">
        <v>40</v>
      </c>
      <c r="B48" s="15" t="s">
        <v>419</v>
      </c>
      <c r="C48" s="32">
        <v>905567</v>
      </c>
      <c r="D48" s="32" t="s">
        <v>309</v>
      </c>
      <c r="E48" s="32"/>
      <c r="F48" s="138"/>
      <c r="G48" s="138"/>
      <c r="H48" s="138">
        <v>2</v>
      </c>
      <c r="I48" s="4"/>
      <c r="J48" s="4"/>
      <c r="K48" s="147">
        <v>0.5</v>
      </c>
      <c r="L48" s="138"/>
      <c r="M48" s="138"/>
      <c r="N48" s="4"/>
      <c r="O48" s="4"/>
      <c r="P48" s="150">
        <f t="shared" si="7"/>
        <v>2.5</v>
      </c>
      <c r="Q48" s="147">
        <v>11</v>
      </c>
      <c r="R48" s="138">
        <v>0.375</v>
      </c>
      <c r="S48" s="147"/>
      <c r="T48" s="4"/>
      <c r="U48" s="141">
        <f t="shared" si="8"/>
        <v>11.375</v>
      </c>
      <c r="V48" s="143">
        <f t="shared" si="9"/>
        <v>13.875</v>
      </c>
      <c r="W48" s="32" t="s">
        <v>421</v>
      </c>
      <c r="X48" s="32" t="s">
        <v>28</v>
      </c>
    </row>
    <row r="49" spans="1:24" ht="19.5" customHeight="1">
      <c r="A49" s="4">
        <v>43</v>
      </c>
      <c r="B49" s="15" t="s">
        <v>449</v>
      </c>
      <c r="C49" s="32">
        <v>155067</v>
      </c>
      <c r="D49" s="32" t="s">
        <v>450</v>
      </c>
      <c r="E49" s="16"/>
      <c r="F49" s="138"/>
      <c r="G49" s="147"/>
      <c r="H49" s="138"/>
      <c r="I49" s="4"/>
      <c r="J49" s="4"/>
      <c r="K49" s="147">
        <v>0.5</v>
      </c>
      <c r="L49" s="147"/>
      <c r="M49" s="138"/>
      <c r="N49" s="4"/>
      <c r="O49" s="4"/>
      <c r="P49" s="150">
        <f t="shared" si="7"/>
        <v>0.5</v>
      </c>
      <c r="Q49" s="147">
        <v>11</v>
      </c>
      <c r="R49" s="146">
        <v>2</v>
      </c>
      <c r="S49" s="138">
        <v>1</v>
      </c>
      <c r="T49" s="4"/>
      <c r="U49" s="141">
        <f t="shared" si="8"/>
        <v>13</v>
      </c>
      <c r="V49" s="143">
        <f t="shared" si="9"/>
        <v>13.5</v>
      </c>
      <c r="W49" s="134" t="s">
        <v>222</v>
      </c>
      <c r="X49" s="32" t="s">
        <v>26</v>
      </c>
    </row>
    <row r="50" spans="1:24" ht="19.5" customHeight="1">
      <c r="A50" s="4">
        <v>44</v>
      </c>
      <c r="B50" s="15" t="s">
        <v>451</v>
      </c>
      <c r="C50" s="32">
        <v>161782</v>
      </c>
      <c r="D50" s="32" t="s">
        <v>202</v>
      </c>
      <c r="E50" s="32"/>
      <c r="F50" s="138"/>
      <c r="G50" s="138"/>
      <c r="H50" s="138"/>
      <c r="I50" s="4"/>
      <c r="J50" s="4"/>
      <c r="K50" s="147">
        <v>0.5</v>
      </c>
      <c r="L50" s="147"/>
      <c r="M50" s="138"/>
      <c r="N50" s="9"/>
      <c r="O50" s="4"/>
      <c r="P50" s="150">
        <f t="shared" si="7"/>
        <v>0.5</v>
      </c>
      <c r="Q50" s="147">
        <v>11</v>
      </c>
      <c r="R50" s="146">
        <v>2</v>
      </c>
      <c r="S50" s="138">
        <v>1</v>
      </c>
      <c r="T50" s="4"/>
      <c r="U50" s="141">
        <f t="shared" si="8"/>
        <v>13</v>
      </c>
      <c r="V50" s="143">
        <f t="shared" si="9"/>
        <v>13.5</v>
      </c>
      <c r="W50" s="134" t="s">
        <v>438</v>
      </c>
      <c r="X50" s="32" t="s">
        <v>26</v>
      </c>
    </row>
    <row r="51" spans="1:24" ht="19.5" customHeight="1">
      <c r="A51" s="4">
        <v>45</v>
      </c>
      <c r="B51" s="15" t="s">
        <v>328</v>
      </c>
      <c r="C51" s="32">
        <v>169241</v>
      </c>
      <c r="D51" s="32" t="s">
        <v>24</v>
      </c>
      <c r="E51" s="29"/>
      <c r="F51" s="138"/>
      <c r="G51" s="147"/>
      <c r="H51" s="138">
        <v>2</v>
      </c>
      <c r="I51" s="4"/>
      <c r="J51" s="9"/>
      <c r="K51" s="147">
        <v>0.5</v>
      </c>
      <c r="L51" s="138"/>
      <c r="M51" s="147"/>
      <c r="N51" s="4"/>
      <c r="O51" s="9"/>
      <c r="P51" s="150">
        <f>SUM(F51:O51)</f>
        <v>2.5</v>
      </c>
      <c r="Q51" s="147">
        <v>11</v>
      </c>
      <c r="R51" s="147"/>
      <c r="S51" s="138"/>
      <c r="T51" s="4"/>
      <c r="U51" s="141">
        <f t="shared" si="8"/>
        <v>11</v>
      </c>
      <c r="V51" s="143">
        <f t="shared" si="9"/>
        <v>13.5</v>
      </c>
      <c r="W51" s="134" t="s">
        <v>220</v>
      </c>
      <c r="X51" s="32" t="s">
        <v>26</v>
      </c>
    </row>
    <row r="52" spans="1:24" ht="19.5" customHeight="1">
      <c r="A52" s="4">
        <v>46</v>
      </c>
      <c r="B52" s="15" t="s">
        <v>331</v>
      </c>
      <c r="C52" s="32">
        <v>140842</v>
      </c>
      <c r="D52" s="32" t="s">
        <v>206</v>
      </c>
      <c r="E52" s="29"/>
      <c r="F52" s="138"/>
      <c r="G52" s="138"/>
      <c r="H52" s="147"/>
      <c r="I52" s="4"/>
      <c r="J52" s="4"/>
      <c r="K52" s="147">
        <v>0.5</v>
      </c>
      <c r="L52" s="138"/>
      <c r="M52" s="138"/>
      <c r="N52" s="4"/>
      <c r="O52" s="4"/>
      <c r="P52" s="150">
        <f>IF(SUM(F52,G52)&gt;4,SUM(4,SUM(H52:O52)),SUM(F52:O52))</f>
        <v>0.5</v>
      </c>
      <c r="Q52" s="147">
        <v>11</v>
      </c>
      <c r="R52" s="147">
        <v>2</v>
      </c>
      <c r="S52" s="138"/>
      <c r="T52" s="4"/>
      <c r="U52" s="141">
        <f t="shared" si="8"/>
        <v>13</v>
      </c>
      <c r="V52" s="143">
        <f t="shared" si="9"/>
        <v>13.5</v>
      </c>
      <c r="W52" s="134" t="s">
        <v>485</v>
      </c>
      <c r="X52" s="32" t="s">
        <v>26</v>
      </c>
    </row>
    <row r="53" spans="1:24" ht="19.5" customHeight="1">
      <c r="A53" s="4">
        <v>47</v>
      </c>
      <c r="B53" s="15" t="s">
        <v>331</v>
      </c>
      <c r="C53" s="32">
        <v>140842</v>
      </c>
      <c r="D53" s="32" t="s">
        <v>206</v>
      </c>
      <c r="E53" s="29"/>
      <c r="F53" s="138"/>
      <c r="G53" s="138"/>
      <c r="H53" s="147"/>
      <c r="I53" s="4"/>
      <c r="J53" s="4"/>
      <c r="K53" s="147">
        <v>0.5</v>
      </c>
      <c r="L53" s="138"/>
      <c r="M53" s="138"/>
      <c r="N53" s="4"/>
      <c r="O53" s="4"/>
      <c r="P53" s="150">
        <v>0.5</v>
      </c>
      <c r="Q53" s="147">
        <v>11</v>
      </c>
      <c r="R53" s="147">
        <v>2</v>
      </c>
      <c r="S53" s="138"/>
      <c r="T53" s="4"/>
      <c r="U53" s="141">
        <f t="shared" si="8"/>
        <v>13</v>
      </c>
      <c r="V53" s="143">
        <f t="shared" si="9"/>
        <v>13.5</v>
      </c>
      <c r="W53" s="134" t="s">
        <v>233</v>
      </c>
      <c r="X53" s="32" t="s">
        <v>27</v>
      </c>
    </row>
    <row r="54" spans="1:24" ht="19.5" customHeight="1">
      <c r="A54" s="4">
        <v>48</v>
      </c>
      <c r="B54" s="15" t="s">
        <v>337</v>
      </c>
      <c r="C54" s="32">
        <v>147242</v>
      </c>
      <c r="D54" s="32" t="s">
        <v>338</v>
      </c>
      <c r="E54" s="16"/>
      <c r="F54" s="138"/>
      <c r="G54" s="138"/>
      <c r="H54" s="138"/>
      <c r="I54" s="4"/>
      <c r="J54" s="4"/>
      <c r="K54" s="147">
        <v>0.5</v>
      </c>
      <c r="L54" s="138"/>
      <c r="M54" s="147"/>
      <c r="N54" s="4"/>
      <c r="O54" s="4"/>
      <c r="P54" s="150">
        <f aca="true" t="shared" si="10" ref="P54:P75">IF(SUM(F54,G54)&gt;4,SUM(4,SUM(H54:O54)),SUM(F54:O54))</f>
        <v>0.5</v>
      </c>
      <c r="Q54" s="147">
        <v>11</v>
      </c>
      <c r="R54" s="147">
        <v>2</v>
      </c>
      <c r="S54" s="138"/>
      <c r="T54" s="9"/>
      <c r="U54" s="141">
        <f t="shared" si="8"/>
        <v>13</v>
      </c>
      <c r="V54" s="143">
        <f t="shared" si="9"/>
        <v>13.5</v>
      </c>
      <c r="W54" s="134" t="s">
        <v>339</v>
      </c>
      <c r="X54" s="32" t="s">
        <v>26</v>
      </c>
    </row>
    <row r="55" spans="1:24" ht="19.5" customHeight="1">
      <c r="A55" s="4">
        <v>49</v>
      </c>
      <c r="B55" s="15" t="s">
        <v>343</v>
      </c>
      <c r="C55" s="32">
        <v>150848</v>
      </c>
      <c r="D55" s="32" t="s">
        <v>304</v>
      </c>
      <c r="E55" s="29"/>
      <c r="F55" s="138"/>
      <c r="G55" s="138"/>
      <c r="H55" s="138"/>
      <c r="I55" s="4"/>
      <c r="J55" s="4"/>
      <c r="K55" s="147">
        <v>0.5</v>
      </c>
      <c r="L55" s="138"/>
      <c r="M55" s="147"/>
      <c r="N55" s="4"/>
      <c r="O55" s="4"/>
      <c r="P55" s="150">
        <f t="shared" si="10"/>
        <v>0.5</v>
      </c>
      <c r="Q55" s="147">
        <v>11</v>
      </c>
      <c r="R55" s="147">
        <v>1.875</v>
      </c>
      <c r="S55" s="138">
        <v>1</v>
      </c>
      <c r="T55" s="4"/>
      <c r="U55" s="141">
        <f t="shared" si="8"/>
        <v>13</v>
      </c>
      <c r="V55" s="143">
        <f t="shared" si="9"/>
        <v>13.5</v>
      </c>
      <c r="W55" s="134" t="s">
        <v>344</v>
      </c>
      <c r="X55" s="32" t="s">
        <v>26</v>
      </c>
    </row>
    <row r="56" spans="1:24" ht="19.5" customHeight="1">
      <c r="A56" s="4">
        <v>50</v>
      </c>
      <c r="B56" s="15" t="s">
        <v>352</v>
      </c>
      <c r="C56" s="32">
        <v>193420</v>
      </c>
      <c r="D56" s="32" t="s">
        <v>304</v>
      </c>
      <c r="E56" s="29"/>
      <c r="F56" s="138"/>
      <c r="G56" s="147">
        <v>2.5</v>
      </c>
      <c r="H56" s="138"/>
      <c r="I56" s="4"/>
      <c r="J56" s="4"/>
      <c r="K56" s="147">
        <v>0.5</v>
      </c>
      <c r="L56" s="138"/>
      <c r="M56" s="138">
        <v>1</v>
      </c>
      <c r="N56" s="4"/>
      <c r="O56" s="4"/>
      <c r="P56" s="150">
        <f t="shared" si="10"/>
        <v>4</v>
      </c>
      <c r="Q56" s="147">
        <v>9.5</v>
      </c>
      <c r="R56" s="147"/>
      <c r="S56" s="138"/>
      <c r="T56" s="4"/>
      <c r="U56" s="141">
        <f t="shared" si="8"/>
        <v>9.5</v>
      </c>
      <c r="V56" s="143">
        <f t="shared" si="9"/>
        <v>13.5</v>
      </c>
      <c r="W56" s="134" t="s">
        <v>310</v>
      </c>
      <c r="X56" s="32" t="s">
        <v>26</v>
      </c>
    </row>
    <row r="57" spans="1:24" ht="19.5" customHeight="1">
      <c r="A57" s="4">
        <v>52</v>
      </c>
      <c r="B57" s="15" t="s">
        <v>364</v>
      </c>
      <c r="C57" s="32">
        <v>174015</v>
      </c>
      <c r="D57" s="32" t="s">
        <v>338</v>
      </c>
      <c r="E57" s="29"/>
      <c r="F57" s="138"/>
      <c r="G57" s="138"/>
      <c r="H57" s="147"/>
      <c r="I57" s="4"/>
      <c r="J57" s="4"/>
      <c r="K57" s="147">
        <v>0.5</v>
      </c>
      <c r="L57" s="138"/>
      <c r="M57" s="138"/>
      <c r="N57" s="4"/>
      <c r="O57" s="4"/>
      <c r="P57" s="150">
        <f t="shared" si="10"/>
        <v>0.5</v>
      </c>
      <c r="Q57" s="147">
        <v>11</v>
      </c>
      <c r="R57" s="138">
        <v>2</v>
      </c>
      <c r="S57" s="138">
        <v>0.25</v>
      </c>
      <c r="T57" s="4"/>
      <c r="U57" s="141">
        <f t="shared" si="8"/>
        <v>13</v>
      </c>
      <c r="V57" s="143">
        <f t="shared" si="9"/>
        <v>13.5</v>
      </c>
      <c r="W57" s="134" t="s">
        <v>365</v>
      </c>
      <c r="X57" s="32" t="s">
        <v>26</v>
      </c>
    </row>
    <row r="58" spans="1:24" ht="19.5" customHeight="1">
      <c r="A58" s="4">
        <v>53</v>
      </c>
      <c r="B58" s="21" t="s">
        <v>377</v>
      </c>
      <c r="C58" s="137">
        <v>133141</v>
      </c>
      <c r="D58" s="32" t="s">
        <v>327</v>
      </c>
      <c r="E58" s="29"/>
      <c r="F58" s="151"/>
      <c r="G58" s="147"/>
      <c r="H58" s="151"/>
      <c r="I58" s="18"/>
      <c r="J58" s="18"/>
      <c r="K58" s="147">
        <v>0.5</v>
      </c>
      <c r="L58" s="147"/>
      <c r="M58" s="151"/>
      <c r="N58" s="18"/>
      <c r="O58" s="18"/>
      <c r="P58" s="150">
        <f t="shared" si="10"/>
        <v>0.5</v>
      </c>
      <c r="Q58" s="146">
        <v>11</v>
      </c>
      <c r="R58" s="146">
        <v>2</v>
      </c>
      <c r="S58" s="146"/>
      <c r="T58" s="13"/>
      <c r="U58" s="141">
        <f t="shared" si="8"/>
        <v>13</v>
      </c>
      <c r="V58" s="143">
        <f t="shared" si="9"/>
        <v>13.5</v>
      </c>
      <c r="W58" s="136" t="s">
        <v>241</v>
      </c>
      <c r="X58" s="32" t="s">
        <v>26</v>
      </c>
    </row>
    <row r="59" spans="1:24" ht="19.5" customHeight="1">
      <c r="A59" s="4">
        <v>54</v>
      </c>
      <c r="B59" s="15" t="s">
        <v>388</v>
      </c>
      <c r="C59" s="32">
        <v>153762</v>
      </c>
      <c r="D59" s="32" t="s">
        <v>373</v>
      </c>
      <c r="E59" s="31"/>
      <c r="F59" s="138"/>
      <c r="G59" s="138"/>
      <c r="H59" s="138"/>
      <c r="I59" s="4"/>
      <c r="J59" s="4"/>
      <c r="K59" s="147">
        <v>0.5</v>
      </c>
      <c r="L59" s="147"/>
      <c r="M59" s="138"/>
      <c r="N59" s="4"/>
      <c r="O59" s="4"/>
      <c r="P59" s="150">
        <f t="shared" si="10"/>
        <v>0.5</v>
      </c>
      <c r="Q59" s="147">
        <v>11</v>
      </c>
      <c r="R59" s="138">
        <v>2</v>
      </c>
      <c r="S59" s="138"/>
      <c r="T59" s="4"/>
      <c r="U59" s="141">
        <f t="shared" si="8"/>
        <v>13</v>
      </c>
      <c r="V59" s="143">
        <f t="shared" si="9"/>
        <v>13.5</v>
      </c>
      <c r="W59" s="134" t="s">
        <v>389</v>
      </c>
      <c r="X59" s="32" t="s">
        <v>26</v>
      </c>
    </row>
    <row r="60" spans="1:24" ht="19.5" customHeight="1">
      <c r="A60" s="4">
        <v>55</v>
      </c>
      <c r="B60" s="15" t="s">
        <v>393</v>
      </c>
      <c r="C60" s="32">
        <v>153765</v>
      </c>
      <c r="D60" s="32" t="s">
        <v>373</v>
      </c>
      <c r="E60" s="31"/>
      <c r="F60" s="138"/>
      <c r="G60" s="138"/>
      <c r="H60" s="147"/>
      <c r="I60" s="4"/>
      <c r="J60" s="4"/>
      <c r="K60" s="147">
        <v>0.5</v>
      </c>
      <c r="L60" s="138"/>
      <c r="M60" s="138"/>
      <c r="N60" s="4"/>
      <c r="O60" s="4"/>
      <c r="P60" s="150">
        <f t="shared" si="10"/>
        <v>0.5</v>
      </c>
      <c r="Q60" s="147">
        <v>11</v>
      </c>
      <c r="R60" s="138">
        <v>2</v>
      </c>
      <c r="S60" s="146"/>
      <c r="T60" s="4"/>
      <c r="U60" s="141">
        <f t="shared" si="8"/>
        <v>13</v>
      </c>
      <c r="V60" s="143">
        <f t="shared" si="9"/>
        <v>13.5</v>
      </c>
      <c r="W60" s="134" t="s">
        <v>394</v>
      </c>
      <c r="X60" s="32" t="s">
        <v>26</v>
      </c>
    </row>
    <row r="61" spans="1:24" ht="19.5" customHeight="1">
      <c r="A61" s="4">
        <v>56</v>
      </c>
      <c r="B61" s="15" t="s">
        <v>398</v>
      </c>
      <c r="C61" s="32">
        <v>138301</v>
      </c>
      <c r="D61" s="32" t="s">
        <v>309</v>
      </c>
      <c r="E61" s="16"/>
      <c r="F61" s="138"/>
      <c r="G61" s="138"/>
      <c r="H61" s="138"/>
      <c r="I61" s="4"/>
      <c r="J61" s="4"/>
      <c r="K61" s="147">
        <v>0.5</v>
      </c>
      <c r="L61" s="138"/>
      <c r="M61" s="138"/>
      <c r="N61" s="4"/>
      <c r="O61" s="4"/>
      <c r="P61" s="150">
        <f t="shared" si="10"/>
        <v>0.5</v>
      </c>
      <c r="Q61" s="147">
        <v>11</v>
      </c>
      <c r="R61" s="148">
        <v>1.875</v>
      </c>
      <c r="S61" s="146">
        <v>1</v>
      </c>
      <c r="T61" s="4"/>
      <c r="U61" s="141">
        <f t="shared" si="8"/>
        <v>13</v>
      </c>
      <c r="V61" s="143">
        <f t="shared" si="9"/>
        <v>13.5</v>
      </c>
      <c r="W61" s="134" t="s">
        <v>486</v>
      </c>
      <c r="X61" s="32" t="s">
        <v>26</v>
      </c>
    </row>
    <row r="62" spans="1:24" ht="19.5" customHeight="1">
      <c r="A62" s="4">
        <v>57</v>
      </c>
      <c r="B62" s="15" t="s">
        <v>410</v>
      </c>
      <c r="C62" s="32">
        <v>905663</v>
      </c>
      <c r="D62" s="32" t="s">
        <v>327</v>
      </c>
      <c r="E62" s="16"/>
      <c r="F62" s="138"/>
      <c r="G62" s="138"/>
      <c r="H62" s="138"/>
      <c r="I62" s="4"/>
      <c r="J62" s="4"/>
      <c r="K62" s="147"/>
      <c r="L62" s="138"/>
      <c r="M62" s="147"/>
      <c r="N62" s="4"/>
      <c r="O62" s="4"/>
      <c r="P62" s="150">
        <f t="shared" si="10"/>
        <v>0</v>
      </c>
      <c r="Q62" s="147">
        <v>11</v>
      </c>
      <c r="R62" s="138">
        <v>2</v>
      </c>
      <c r="S62" s="146"/>
      <c r="T62" s="4">
        <v>0.5</v>
      </c>
      <c r="U62" s="141">
        <f t="shared" si="8"/>
        <v>13.5</v>
      </c>
      <c r="V62" s="143">
        <f t="shared" si="9"/>
        <v>13.5</v>
      </c>
      <c r="W62" s="134" t="s">
        <v>411</v>
      </c>
      <c r="X62" s="32" t="s">
        <v>26</v>
      </c>
    </row>
    <row r="63" spans="1:24" ht="19.5" customHeight="1">
      <c r="A63" s="4">
        <v>58</v>
      </c>
      <c r="B63" s="15" t="s">
        <v>416</v>
      </c>
      <c r="C63" s="32">
        <v>143191</v>
      </c>
      <c r="D63" s="32" t="s">
        <v>309</v>
      </c>
      <c r="E63" s="16"/>
      <c r="F63" s="138"/>
      <c r="G63" s="138"/>
      <c r="H63" s="138"/>
      <c r="I63" s="4"/>
      <c r="J63" s="4"/>
      <c r="K63" s="147">
        <v>0.5</v>
      </c>
      <c r="L63" s="138"/>
      <c r="M63" s="138"/>
      <c r="N63" s="4"/>
      <c r="O63" s="4"/>
      <c r="P63" s="150">
        <f t="shared" si="10"/>
        <v>0.5</v>
      </c>
      <c r="Q63" s="147">
        <v>11</v>
      </c>
      <c r="R63" s="146">
        <v>2</v>
      </c>
      <c r="S63" s="138"/>
      <c r="T63" s="4"/>
      <c r="U63" s="141">
        <f t="shared" si="8"/>
        <v>13</v>
      </c>
      <c r="V63" s="143">
        <f t="shared" si="9"/>
        <v>13.5</v>
      </c>
      <c r="W63" s="134" t="s">
        <v>405</v>
      </c>
      <c r="X63" s="32" t="s">
        <v>26</v>
      </c>
    </row>
    <row r="64" spans="1:26" ht="19.5" customHeight="1">
      <c r="A64" s="4">
        <v>59</v>
      </c>
      <c r="B64" s="15" t="s">
        <v>416</v>
      </c>
      <c r="C64" s="32">
        <v>143191</v>
      </c>
      <c r="D64" s="32" t="s">
        <v>309</v>
      </c>
      <c r="E64" s="16"/>
      <c r="F64" s="138"/>
      <c r="G64" s="138"/>
      <c r="H64" s="138"/>
      <c r="I64" s="4"/>
      <c r="J64" s="4"/>
      <c r="K64" s="147">
        <v>0.5</v>
      </c>
      <c r="L64" s="138"/>
      <c r="M64" s="138"/>
      <c r="N64" s="4"/>
      <c r="O64" s="4"/>
      <c r="P64" s="150">
        <f t="shared" si="10"/>
        <v>0.5</v>
      </c>
      <c r="Q64" s="147">
        <v>11</v>
      </c>
      <c r="R64" s="146">
        <v>2</v>
      </c>
      <c r="S64" s="138"/>
      <c r="T64" s="4"/>
      <c r="U64" s="141">
        <f t="shared" si="8"/>
        <v>13</v>
      </c>
      <c r="V64" s="143">
        <f t="shared" si="9"/>
        <v>13.5</v>
      </c>
      <c r="W64" s="32" t="s">
        <v>220</v>
      </c>
      <c r="X64" s="32" t="s">
        <v>27</v>
      </c>
      <c r="Y64" s="22"/>
      <c r="Z64" s="22"/>
    </row>
    <row r="65" spans="1:26" ht="19.5" customHeight="1">
      <c r="A65" s="4">
        <v>60</v>
      </c>
      <c r="B65" s="15" t="s">
        <v>426</v>
      </c>
      <c r="C65" s="32">
        <v>161495</v>
      </c>
      <c r="D65" s="32" t="s">
        <v>427</v>
      </c>
      <c r="E65" s="32"/>
      <c r="F65" s="138"/>
      <c r="G65" s="147"/>
      <c r="H65" s="147"/>
      <c r="I65" s="4"/>
      <c r="J65" s="4"/>
      <c r="K65" s="147">
        <v>0.5</v>
      </c>
      <c r="L65" s="138"/>
      <c r="M65" s="147"/>
      <c r="N65" s="4"/>
      <c r="O65" s="4"/>
      <c r="P65" s="150">
        <f t="shared" si="10"/>
        <v>0.5</v>
      </c>
      <c r="Q65" s="147">
        <v>11</v>
      </c>
      <c r="R65" s="138">
        <v>2</v>
      </c>
      <c r="S65" s="138"/>
      <c r="T65" s="4"/>
      <c r="U65" s="141">
        <f t="shared" si="8"/>
        <v>13</v>
      </c>
      <c r="V65" s="143">
        <f t="shared" si="9"/>
        <v>13.5</v>
      </c>
      <c r="W65" s="134" t="s">
        <v>428</v>
      </c>
      <c r="X65" s="32" t="s">
        <v>26</v>
      </c>
      <c r="Y65" s="22"/>
      <c r="Z65" s="22"/>
    </row>
    <row r="66" spans="1:26" ht="19.5" customHeight="1">
      <c r="A66" s="4">
        <v>61</v>
      </c>
      <c r="B66" s="15" t="s">
        <v>431</v>
      </c>
      <c r="C66" s="32">
        <v>165477</v>
      </c>
      <c r="D66" s="32" t="s">
        <v>373</v>
      </c>
      <c r="E66" s="16"/>
      <c r="F66" s="138"/>
      <c r="G66" s="138"/>
      <c r="H66" s="138">
        <v>2</v>
      </c>
      <c r="I66" s="4"/>
      <c r="J66" s="4"/>
      <c r="K66" s="147">
        <v>0.5</v>
      </c>
      <c r="L66" s="138"/>
      <c r="M66" s="138"/>
      <c r="N66" s="4"/>
      <c r="O66" s="4"/>
      <c r="P66" s="150">
        <f t="shared" si="10"/>
        <v>2.5</v>
      </c>
      <c r="Q66" s="147">
        <v>11</v>
      </c>
      <c r="R66" s="146"/>
      <c r="S66" s="146"/>
      <c r="T66" s="4"/>
      <c r="U66" s="141">
        <f t="shared" si="8"/>
        <v>11</v>
      </c>
      <c r="V66" s="143">
        <f t="shared" si="9"/>
        <v>13.5</v>
      </c>
      <c r="W66" s="134" t="s">
        <v>319</v>
      </c>
      <c r="X66" s="32" t="s">
        <v>26</v>
      </c>
      <c r="Y66" s="22"/>
      <c r="Z66" s="22"/>
    </row>
    <row r="67" spans="1:24" ht="19.5" customHeight="1">
      <c r="A67" s="4">
        <v>62</v>
      </c>
      <c r="B67" s="15" t="s">
        <v>432</v>
      </c>
      <c r="C67" s="32">
        <v>159627</v>
      </c>
      <c r="D67" s="32" t="s">
        <v>327</v>
      </c>
      <c r="E67" s="16"/>
      <c r="F67" s="138"/>
      <c r="G67" s="138"/>
      <c r="H67" s="138"/>
      <c r="I67" s="4"/>
      <c r="J67" s="4"/>
      <c r="K67" s="147">
        <v>0.5</v>
      </c>
      <c r="L67" s="138"/>
      <c r="M67" s="138"/>
      <c r="N67" s="4"/>
      <c r="O67" s="4"/>
      <c r="P67" s="150">
        <f t="shared" si="10"/>
        <v>0.5</v>
      </c>
      <c r="Q67" s="147">
        <v>11</v>
      </c>
      <c r="R67" s="146">
        <v>2</v>
      </c>
      <c r="S67" s="146">
        <v>0.25</v>
      </c>
      <c r="T67" s="4"/>
      <c r="U67" s="141">
        <f t="shared" si="8"/>
        <v>13</v>
      </c>
      <c r="V67" s="143">
        <f t="shared" si="9"/>
        <v>13.5</v>
      </c>
      <c r="W67" s="134" t="s">
        <v>254</v>
      </c>
      <c r="X67" s="32" t="s">
        <v>26</v>
      </c>
    </row>
    <row r="68" spans="1:24" ht="19.5" customHeight="1">
      <c r="A68" s="4">
        <v>63</v>
      </c>
      <c r="B68" s="15" t="s">
        <v>432</v>
      </c>
      <c r="C68" s="32">
        <v>159627</v>
      </c>
      <c r="D68" s="32" t="s">
        <v>327</v>
      </c>
      <c r="E68" s="16"/>
      <c r="F68" s="138"/>
      <c r="G68" s="138"/>
      <c r="H68" s="138"/>
      <c r="I68" s="4"/>
      <c r="J68" s="4"/>
      <c r="K68" s="147">
        <v>0.5</v>
      </c>
      <c r="L68" s="138"/>
      <c r="M68" s="138"/>
      <c r="N68" s="4"/>
      <c r="O68" s="4"/>
      <c r="P68" s="150">
        <f t="shared" si="10"/>
        <v>0.5</v>
      </c>
      <c r="Q68" s="147">
        <v>11</v>
      </c>
      <c r="R68" s="146">
        <v>2</v>
      </c>
      <c r="S68" s="146">
        <v>0.25</v>
      </c>
      <c r="T68" s="4"/>
      <c r="U68" s="141">
        <f t="shared" si="8"/>
        <v>13</v>
      </c>
      <c r="V68" s="143">
        <f t="shared" si="9"/>
        <v>13.5</v>
      </c>
      <c r="W68" s="32" t="s">
        <v>382</v>
      </c>
      <c r="X68" s="32" t="s">
        <v>27</v>
      </c>
    </row>
    <row r="69" spans="1:24" ht="19.5" customHeight="1">
      <c r="A69" s="4">
        <v>64</v>
      </c>
      <c r="B69" s="15" t="s">
        <v>432</v>
      </c>
      <c r="C69" s="32">
        <v>159627</v>
      </c>
      <c r="D69" s="32" t="s">
        <v>327</v>
      </c>
      <c r="E69" s="16"/>
      <c r="F69" s="138"/>
      <c r="G69" s="138"/>
      <c r="H69" s="138"/>
      <c r="I69" s="4"/>
      <c r="J69" s="4"/>
      <c r="K69" s="147">
        <v>0.5</v>
      </c>
      <c r="L69" s="138"/>
      <c r="M69" s="138"/>
      <c r="N69" s="4"/>
      <c r="O69" s="4"/>
      <c r="P69" s="150">
        <f t="shared" si="10"/>
        <v>0.5</v>
      </c>
      <c r="Q69" s="147">
        <v>11</v>
      </c>
      <c r="R69" s="146">
        <v>2</v>
      </c>
      <c r="S69" s="146">
        <v>0.25</v>
      </c>
      <c r="T69" s="4"/>
      <c r="U69" s="141">
        <f t="shared" si="8"/>
        <v>13</v>
      </c>
      <c r="V69" s="143">
        <f t="shared" si="9"/>
        <v>13.5</v>
      </c>
      <c r="W69" s="32" t="s">
        <v>341</v>
      </c>
      <c r="X69" s="32" t="s">
        <v>28</v>
      </c>
    </row>
    <row r="70" spans="1:24" ht="19.5" customHeight="1">
      <c r="A70" s="4">
        <v>65</v>
      </c>
      <c r="B70" s="15" t="s">
        <v>436</v>
      </c>
      <c r="C70" s="32">
        <v>168060</v>
      </c>
      <c r="D70" s="32" t="s">
        <v>304</v>
      </c>
      <c r="E70" s="16"/>
      <c r="F70" s="138"/>
      <c r="G70" s="138"/>
      <c r="H70" s="138"/>
      <c r="I70" s="4"/>
      <c r="J70" s="4"/>
      <c r="K70" s="147">
        <v>0.5</v>
      </c>
      <c r="L70" s="138"/>
      <c r="M70" s="138"/>
      <c r="N70" s="4"/>
      <c r="O70" s="4"/>
      <c r="P70" s="150">
        <f t="shared" si="10"/>
        <v>0.5</v>
      </c>
      <c r="Q70" s="147">
        <v>11</v>
      </c>
      <c r="R70" s="138">
        <v>2</v>
      </c>
      <c r="S70" s="146"/>
      <c r="T70" s="4"/>
      <c r="U70" s="141">
        <f t="shared" si="8"/>
        <v>13</v>
      </c>
      <c r="V70" s="143">
        <f t="shared" si="9"/>
        <v>13.5</v>
      </c>
      <c r="W70" s="134" t="s">
        <v>465</v>
      </c>
      <c r="X70" s="32" t="s">
        <v>26</v>
      </c>
    </row>
    <row r="71" spans="1:24" ht="19.5" customHeight="1">
      <c r="A71" s="4">
        <v>66</v>
      </c>
      <c r="B71" s="15" t="s">
        <v>441</v>
      </c>
      <c r="C71" s="32">
        <v>145982</v>
      </c>
      <c r="D71" s="32" t="s">
        <v>327</v>
      </c>
      <c r="E71" s="16"/>
      <c r="F71" s="138"/>
      <c r="G71" s="138"/>
      <c r="H71" s="138"/>
      <c r="I71" s="4"/>
      <c r="J71" s="4"/>
      <c r="K71" s="147">
        <v>0.5</v>
      </c>
      <c r="L71" s="138"/>
      <c r="M71" s="138"/>
      <c r="N71" s="4"/>
      <c r="O71" s="4"/>
      <c r="P71" s="150">
        <f t="shared" si="10"/>
        <v>0.5</v>
      </c>
      <c r="Q71" s="147">
        <v>11</v>
      </c>
      <c r="R71" s="138">
        <v>2</v>
      </c>
      <c r="S71" s="146"/>
      <c r="T71" s="4"/>
      <c r="U71" s="141">
        <f t="shared" si="8"/>
        <v>13</v>
      </c>
      <c r="V71" s="143">
        <f t="shared" si="9"/>
        <v>13.5</v>
      </c>
      <c r="W71" s="134" t="s">
        <v>442</v>
      </c>
      <c r="X71" s="32" t="s">
        <v>26</v>
      </c>
    </row>
    <row r="72" spans="1:24" ht="19.5" customHeight="1">
      <c r="A72" s="4">
        <v>67</v>
      </c>
      <c r="B72" s="15" t="s">
        <v>441</v>
      </c>
      <c r="C72" s="32">
        <v>145982</v>
      </c>
      <c r="D72" s="32" t="s">
        <v>327</v>
      </c>
      <c r="E72" s="16"/>
      <c r="F72" s="138"/>
      <c r="G72" s="138"/>
      <c r="H72" s="138"/>
      <c r="I72" s="4"/>
      <c r="J72" s="4"/>
      <c r="K72" s="147">
        <v>0.5</v>
      </c>
      <c r="L72" s="138"/>
      <c r="M72" s="138"/>
      <c r="N72" s="4"/>
      <c r="O72" s="4"/>
      <c r="P72" s="150">
        <f t="shared" si="10"/>
        <v>0.5</v>
      </c>
      <c r="Q72" s="147">
        <v>11</v>
      </c>
      <c r="R72" s="138">
        <v>2</v>
      </c>
      <c r="S72" s="146"/>
      <c r="T72" s="4"/>
      <c r="U72" s="141">
        <f t="shared" si="8"/>
        <v>13</v>
      </c>
      <c r="V72" s="143">
        <f t="shared" si="9"/>
        <v>13.5</v>
      </c>
      <c r="W72" s="32" t="s">
        <v>241</v>
      </c>
      <c r="X72" s="32" t="s">
        <v>27</v>
      </c>
    </row>
    <row r="73" spans="1:24" ht="19.5" customHeight="1">
      <c r="A73" s="4">
        <v>68</v>
      </c>
      <c r="B73" s="15" t="s">
        <v>496</v>
      </c>
      <c r="C73" s="32">
        <v>155065</v>
      </c>
      <c r="D73" s="32" t="s">
        <v>202</v>
      </c>
      <c r="E73" s="16"/>
      <c r="F73" s="138"/>
      <c r="G73" s="138"/>
      <c r="H73" s="138"/>
      <c r="I73" s="4"/>
      <c r="J73" s="4"/>
      <c r="K73" s="147">
        <v>0.5</v>
      </c>
      <c r="L73" s="138"/>
      <c r="M73" s="138"/>
      <c r="N73" s="4"/>
      <c r="O73" s="4"/>
      <c r="P73" s="150">
        <f t="shared" si="10"/>
        <v>0.5</v>
      </c>
      <c r="Q73" s="147">
        <v>11</v>
      </c>
      <c r="R73" s="138">
        <v>0.875</v>
      </c>
      <c r="S73" s="146">
        <v>1</v>
      </c>
      <c r="T73" s="4"/>
      <c r="U73" s="141">
        <f t="shared" si="8"/>
        <v>12.875</v>
      </c>
      <c r="V73" s="143">
        <f t="shared" si="9"/>
        <v>13.375</v>
      </c>
      <c r="W73" s="32" t="s">
        <v>218</v>
      </c>
      <c r="X73" s="32" t="s">
        <v>26</v>
      </c>
    </row>
    <row r="74" spans="1:24" ht="19.5" customHeight="1">
      <c r="A74" s="4">
        <v>69</v>
      </c>
      <c r="B74" s="15" t="s">
        <v>496</v>
      </c>
      <c r="C74" s="32">
        <v>155065</v>
      </c>
      <c r="D74" s="32" t="s">
        <v>202</v>
      </c>
      <c r="E74" s="16"/>
      <c r="F74" s="138"/>
      <c r="G74" s="138"/>
      <c r="H74" s="138"/>
      <c r="I74" s="4"/>
      <c r="J74" s="4"/>
      <c r="K74" s="147">
        <v>0.5</v>
      </c>
      <c r="L74" s="138"/>
      <c r="M74" s="138"/>
      <c r="N74" s="4"/>
      <c r="O74" s="4"/>
      <c r="P74" s="150">
        <f t="shared" si="10"/>
        <v>0.5</v>
      </c>
      <c r="Q74" s="147">
        <v>11</v>
      </c>
      <c r="R74" s="138">
        <v>0.875</v>
      </c>
      <c r="S74" s="146">
        <v>1</v>
      </c>
      <c r="T74" s="4"/>
      <c r="U74" s="141">
        <f t="shared" si="8"/>
        <v>12.875</v>
      </c>
      <c r="V74" s="143">
        <f t="shared" si="9"/>
        <v>13.375</v>
      </c>
      <c r="W74" s="32" t="s">
        <v>405</v>
      </c>
      <c r="X74" s="32" t="s">
        <v>27</v>
      </c>
    </row>
    <row r="75" spans="1:24" ht="19.5" customHeight="1">
      <c r="A75" s="4">
        <v>70</v>
      </c>
      <c r="B75" s="15" t="s">
        <v>496</v>
      </c>
      <c r="C75" s="32">
        <v>155065</v>
      </c>
      <c r="D75" s="32" t="s">
        <v>202</v>
      </c>
      <c r="E75" s="16"/>
      <c r="F75" s="138"/>
      <c r="G75" s="138"/>
      <c r="H75" s="138"/>
      <c r="I75" s="4"/>
      <c r="J75" s="4"/>
      <c r="K75" s="147">
        <v>0.5</v>
      </c>
      <c r="L75" s="138"/>
      <c r="M75" s="138"/>
      <c r="N75" s="4"/>
      <c r="O75" s="4"/>
      <c r="P75" s="150">
        <f t="shared" si="10"/>
        <v>0.5</v>
      </c>
      <c r="Q75" s="147">
        <v>11</v>
      </c>
      <c r="R75" s="138">
        <v>0.875</v>
      </c>
      <c r="S75" s="146">
        <v>1</v>
      </c>
      <c r="T75" s="4"/>
      <c r="U75" s="141">
        <f t="shared" si="8"/>
        <v>12.875</v>
      </c>
      <c r="V75" s="143">
        <f t="shared" si="9"/>
        <v>13.375</v>
      </c>
      <c r="W75" s="32" t="s">
        <v>311</v>
      </c>
      <c r="X75" s="32" t="s">
        <v>28</v>
      </c>
    </row>
    <row r="76" spans="1:24" ht="19.5" customHeight="1">
      <c r="A76" s="4">
        <v>71</v>
      </c>
      <c r="B76" s="15" t="s">
        <v>329</v>
      </c>
      <c r="C76" s="32">
        <v>159764</v>
      </c>
      <c r="D76" s="32" t="s">
        <v>304</v>
      </c>
      <c r="E76" s="29"/>
      <c r="F76" s="138"/>
      <c r="G76" s="147"/>
      <c r="H76" s="138"/>
      <c r="I76" s="4"/>
      <c r="J76" s="9"/>
      <c r="K76" s="147">
        <v>0.5</v>
      </c>
      <c r="L76" s="138"/>
      <c r="M76" s="147"/>
      <c r="N76" s="9"/>
      <c r="O76" s="4"/>
      <c r="P76" s="150">
        <f>SUM(F76:O76)</f>
        <v>0.5</v>
      </c>
      <c r="Q76" s="147">
        <v>11</v>
      </c>
      <c r="R76" s="147">
        <v>0.875</v>
      </c>
      <c r="S76" s="138"/>
      <c r="T76" s="4">
        <v>1</v>
      </c>
      <c r="U76" s="141">
        <f t="shared" si="8"/>
        <v>12.875</v>
      </c>
      <c r="V76" s="143">
        <f t="shared" si="9"/>
        <v>13.375</v>
      </c>
      <c r="W76" s="134" t="s">
        <v>487</v>
      </c>
      <c r="X76" s="32" t="s">
        <v>26</v>
      </c>
    </row>
    <row r="77" spans="1:24" ht="19.5" customHeight="1">
      <c r="A77" s="4">
        <v>72</v>
      </c>
      <c r="B77" s="15" t="s">
        <v>329</v>
      </c>
      <c r="C77" s="32">
        <v>159764</v>
      </c>
      <c r="D77" s="32" t="s">
        <v>304</v>
      </c>
      <c r="E77" s="29"/>
      <c r="F77" s="138"/>
      <c r="G77" s="147"/>
      <c r="H77" s="138"/>
      <c r="I77" s="4"/>
      <c r="J77" s="9"/>
      <c r="K77" s="147">
        <v>0.5</v>
      </c>
      <c r="L77" s="138"/>
      <c r="M77" s="147"/>
      <c r="N77" s="9"/>
      <c r="O77" s="4"/>
      <c r="P77" s="150">
        <f>SUM(F77:O77)</f>
        <v>0.5</v>
      </c>
      <c r="Q77" s="147">
        <v>11</v>
      </c>
      <c r="R77" s="147">
        <v>0.875</v>
      </c>
      <c r="S77" s="138"/>
      <c r="T77" s="4">
        <v>1</v>
      </c>
      <c r="U77" s="141">
        <f t="shared" si="8"/>
        <v>12.875</v>
      </c>
      <c r="V77" s="143">
        <f t="shared" si="9"/>
        <v>13.375</v>
      </c>
      <c r="W77" s="32" t="s">
        <v>447</v>
      </c>
      <c r="X77" s="32" t="s">
        <v>27</v>
      </c>
    </row>
    <row r="78" spans="1:24" ht="19.5" customHeight="1">
      <c r="A78" s="4">
        <v>73</v>
      </c>
      <c r="B78" s="15" t="s">
        <v>329</v>
      </c>
      <c r="C78" s="32">
        <v>159764</v>
      </c>
      <c r="D78" s="32" t="s">
        <v>304</v>
      </c>
      <c r="E78" s="29"/>
      <c r="F78" s="138"/>
      <c r="G78" s="147"/>
      <c r="H78" s="138"/>
      <c r="I78" s="4"/>
      <c r="J78" s="9"/>
      <c r="K78" s="147">
        <v>0.5</v>
      </c>
      <c r="L78" s="138"/>
      <c r="M78" s="147"/>
      <c r="N78" s="9"/>
      <c r="O78" s="4"/>
      <c r="P78" s="150">
        <f>SUM(F78:O78)</f>
        <v>0.5</v>
      </c>
      <c r="Q78" s="147">
        <v>11</v>
      </c>
      <c r="R78" s="147">
        <v>0.875</v>
      </c>
      <c r="S78" s="138"/>
      <c r="T78" s="4">
        <v>1</v>
      </c>
      <c r="U78" s="141">
        <f t="shared" si="8"/>
        <v>12.875</v>
      </c>
      <c r="V78" s="143">
        <f t="shared" si="9"/>
        <v>13.375</v>
      </c>
      <c r="W78" s="32" t="s">
        <v>481</v>
      </c>
      <c r="X78" s="32" t="s">
        <v>28</v>
      </c>
    </row>
    <row r="79" spans="1:24" ht="19.5" customHeight="1">
      <c r="A79" s="4">
        <v>74</v>
      </c>
      <c r="B79" s="15" t="s">
        <v>474</v>
      </c>
      <c r="C79" s="32">
        <v>184842</v>
      </c>
      <c r="D79" s="32" t="s">
        <v>205</v>
      </c>
      <c r="E79" s="29"/>
      <c r="F79" s="138"/>
      <c r="G79" s="147"/>
      <c r="H79" s="138"/>
      <c r="I79" s="4"/>
      <c r="J79" s="9"/>
      <c r="K79" s="147">
        <v>0.5</v>
      </c>
      <c r="L79" s="138"/>
      <c r="M79" s="147"/>
      <c r="N79" s="9"/>
      <c r="O79" s="4"/>
      <c r="P79" s="150">
        <v>0.5</v>
      </c>
      <c r="Q79" s="147">
        <v>11</v>
      </c>
      <c r="R79" s="147">
        <v>1.875</v>
      </c>
      <c r="S79" s="138"/>
      <c r="T79" s="4"/>
      <c r="U79" s="141">
        <v>12.875</v>
      </c>
      <c r="V79" s="143">
        <v>13.375</v>
      </c>
      <c r="W79" s="32" t="s">
        <v>374</v>
      </c>
      <c r="X79" s="32" t="s">
        <v>26</v>
      </c>
    </row>
    <row r="80" spans="1:24" ht="19.5" customHeight="1">
      <c r="A80" s="4">
        <v>75</v>
      </c>
      <c r="B80" s="15" t="s">
        <v>474</v>
      </c>
      <c r="C80" s="32">
        <v>184842</v>
      </c>
      <c r="D80" s="32" t="s">
        <v>205</v>
      </c>
      <c r="E80" s="29"/>
      <c r="F80" s="138"/>
      <c r="G80" s="147"/>
      <c r="H80" s="138"/>
      <c r="I80" s="4"/>
      <c r="J80" s="9"/>
      <c r="K80" s="147">
        <v>0.5</v>
      </c>
      <c r="L80" s="138"/>
      <c r="M80" s="147"/>
      <c r="N80" s="9"/>
      <c r="O80" s="4"/>
      <c r="P80" s="150">
        <v>0.5</v>
      </c>
      <c r="Q80" s="147">
        <v>11</v>
      </c>
      <c r="R80" s="147">
        <v>1.875</v>
      </c>
      <c r="S80" s="138"/>
      <c r="T80" s="4"/>
      <c r="U80" s="141">
        <v>12.875</v>
      </c>
      <c r="V80" s="143">
        <v>13.375</v>
      </c>
      <c r="W80" s="32" t="s">
        <v>336</v>
      </c>
      <c r="X80" s="32" t="s">
        <v>28</v>
      </c>
    </row>
    <row r="81" spans="1:26" s="22" customFormat="1" ht="19.5" customHeight="1">
      <c r="A81" s="4">
        <v>76</v>
      </c>
      <c r="B81" s="15" t="s">
        <v>474</v>
      </c>
      <c r="C81" s="32">
        <v>184842</v>
      </c>
      <c r="D81" s="32" t="s">
        <v>205</v>
      </c>
      <c r="E81" s="29"/>
      <c r="F81" s="138"/>
      <c r="G81" s="147"/>
      <c r="H81" s="138"/>
      <c r="I81" s="4"/>
      <c r="J81" s="9"/>
      <c r="K81" s="147">
        <v>0.5</v>
      </c>
      <c r="L81" s="138"/>
      <c r="M81" s="147"/>
      <c r="N81" s="9"/>
      <c r="O81" s="4"/>
      <c r="P81" s="150">
        <v>0.5</v>
      </c>
      <c r="Q81" s="147">
        <v>11</v>
      </c>
      <c r="R81" s="147">
        <v>1.875</v>
      </c>
      <c r="S81" s="138"/>
      <c r="T81" s="4"/>
      <c r="U81" s="141">
        <v>12.875</v>
      </c>
      <c r="V81" s="143">
        <v>13.375</v>
      </c>
      <c r="W81" s="32" t="s">
        <v>350</v>
      </c>
      <c r="X81" s="134" t="s">
        <v>489</v>
      </c>
      <c r="Y81" s="1"/>
      <c r="Z81" s="1"/>
    </row>
    <row r="82" spans="1:24" ht="19.5" customHeight="1">
      <c r="A82" s="4">
        <v>77</v>
      </c>
      <c r="B82" s="15" t="s">
        <v>488</v>
      </c>
      <c r="C82" s="32">
        <v>174618</v>
      </c>
      <c r="D82" s="32" t="s">
        <v>354</v>
      </c>
      <c r="E82" s="29"/>
      <c r="F82" s="138"/>
      <c r="G82" s="138"/>
      <c r="H82" s="138"/>
      <c r="I82" s="4"/>
      <c r="J82" s="9"/>
      <c r="K82" s="147">
        <v>0.5</v>
      </c>
      <c r="L82" s="138">
        <v>0.5</v>
      </c>
      <c r="M82" s="138"/>
      <c r="N82" s="4"/>
      <c r="O82" s="4"/>
      <c r="P82" s="150">
        <f>IF(SUM(F82,G82)&gt;4,SUM(4,SUM(H82:O82)),SUM(F82:O82))</f>
        <v>1</v>
      </c>
      <c r="Q82" s="147">
        <v>11</v>
      </c>
      <c r="R82" s="147"/>
      <c r="S82" s="138">
        <v>1</v>
      </c>
      <c r="T82" s="4"/>
      <c r="U82" s="141">
        <f>IF(SUM(R82,S82)&gt;2,SUM(2,Q82,T82),SUM(Q82:T82))</f>
        <v>12</v>
      </c>
      <c r="V82" s="143">
        <f>SUM(U82,P82)</f>
        <v>13</v>
      </c>
      <c r="W82" s="134" t="s">
        <v>236</v>
      </c>
      <c r="X82" s="32" t="s">
        <v>26</v>
      </c>
    </row>
    <row r="83" spans="1:24" ht="19.5" customHeight="1">
      <c r="A83" s="4">
        <v>78</v>
      </c>
      <c r="B83" s="15" t="s">
        <v>488</v>
      </c>
      <c r="C83" s="32">
        <v>174618</v>
      </c>
      <c r="D83" s="32" t="s">
        <v>354</v>
      </c>
      <c r="E83" s="29"/>
      <c r="F83" s="138"/>
      <c r="G83" s="138"/>
      <c r="H83" s="138"/>
      <c r="I83" s="4"/>
      <c r="J83" s="9"/>
      <c r="K83" s="147">
        <v>0.5</v>
      </c>
      <c r="L83" s="138">
        <v>0.5</v>
      </c>
      <c r="M83" s="138"/>
      <c r="N83" s="4"/>
      <c r="O83" s="4"/>
      <c r="P83" s="150">
        <v>1</v>
      </c>
      <c r="Q83" s="147">
        <v>11</v>
      </c>
      <c r="R83" s="147"/>
      <c r="S83" s="138">
        <v>1</v>
      </c>
      <c r="T83" s="4"/>
      <c r="U83" s="141">
        <v>12</v>
      </c>
      <c r="V83" s="143">
        <v>13</v>
      </c>
      <c r="W83" s="32" t="s">
        <v>447</v>
      </c>
      <c r="X83" s="134" t="s">
        <v>489</v>
      </c>
    </row>
    <row r="84" spans="1:24" ht="19.5" customHeight="1">
      <c r="A84" s="4">
        <v>79</v>
      </c>
      <c r="B84" s="15" t="s">
        <v>414</v>
      </c>
      <c r="C84" s="32">
        <v>162651</v>
      </c>
      <c r="D84" s="32" t="s">
        <v>304</v>
      </c>
      <c r="E84" s="16"/>
      <c r="F84" s="138"/>
      <c r="G84" s="138"/>
      <c r="H84" s="138"/>
      <c r="I84" s="4"/>
      <c r="J84" s="9"/>
      <c r="K84" s="147">
        <v>0.5</v>
      </c>
      <c r="L84" s="138"/>
      <c r="M84" s="138"/>
      <c r="N84" s="4"/>
      <c r="O84" s="4"/>
      <c r="P84" s="150">
        <f aca="true" t="shared" si="11" ref="P84:P91">IF(SUM(F84,G84)&gt;4,SUM(4,SUM(H84:O84)),SUM(F84:O84))</f>
        <v>0.5</v>
      </c>
      <c r="Q84" s="147">
        <v>11</v>
      </c>
      <c r="R84" s="138">
        <v>1.5</v>
      </c>
      <c r="S84" s="147"/>
      <c r="T84" s="4"/>
      <c r="U84" s="141">
        <f aca="true" t="shared" si="12" ref="U84:U121">IF(SUM(R84,S84)&gt;2,SUM(2,Q84,T84),SUM(Q84:T84))</f>
        <v>12.5</v>
      </c>
      <c r="V84" s="143">
        <f aca="true" t="shared" si="13" ref="V84:V121">SUM(U84,P84)</f>
        <v>13</v>
      </c>
      <c r="W84" s="134" t="s">
        <v>254</v>
      </c>
      <c r="X84" s="32" t="s">
        <v>26</v>
      </c>
    </row>
    <row r="85" spans="1:24" ht="19.5" customHeight="1">
      <c r="A85" s="4">
        <v>80</v>
      </c>
      <c r="B85" s="15" t="s">
        <v>351</v>
      </c>
      <c r="C85" s="32">
        <v>160937</v>
      </c>
      <c r="D85" s="32" t="s">
        <v>22</v>
      </c>
      <c r="E85" s="16"/>
      <c r="F85" s="138"/>
      <c r="G85" s="147"/>
      <c r="H85" s="138"/>
      <c r="I85" s="4"/>
      <c r="J85" s="4"/>
      <c r="K85" s="147">
        <v>0.5</v>
      </c>
      <c r="L85" s="138"/>
      <c r="M85" s="138"/>
      <c r="N85" s="4"/>
      <c r="O85" s="4"/>
      <c r="P85" s="150">
        <f t="shared" si="11"/>
        <v>0.5</v>
      </c>
      <c r="Q85" s="147">
        <v>11</v>
      </c>
      <c r="R85" s="147">
        <v>1.25</v>
      </c>
      <c r="S85" s="138"/>
      <c r="T85" s="4"/>
      <c r="U85" s="141">
        <f t="shared" si="12"/>
        <v>12.25</v>
      </c>
      <c r="V85" s="143">
        <f t="shared" si="13"/>
        <v>12.75</v>
      </c>
      <c r="W85" s="134" t="s">
        <v>233</v>
      </c>
      <c r="X85" s="32" t="s">
        <v>26</v>
      </c>
    </row>
    <row r="86" spans="1:24" ht="19.5" customHeight="1">
      <c r="A86" s="4">
        <v>84</v>
      </c>
      <c r="B86" s="15" t="s">
        <v>333</v>
      </c>
      <c r="C86" s="32">
        <v>185137</v>
      </c>
      <c r="D86" s="32" t="s">
        <v>301</v>
      </c>
      <c r="E86" s="29"/>
      <c r="F86" s="138"/>
      <c r="G86" s="147">
        <v>2.5</v>
      </c>
      <c r="H86" s="138"/>
      <c r="I86" s="4"/>
      <c r="J86" s="9"/>
      <c r="K86" s="147"/>
      <c r="L86" s="138"/>
      <c r="M86" s="147"/>
      <c r="N86" s="4"/>
      <c r="O86" s="4"/>
      <c r="P86" s="150">
        <f t="shared" si="11"/>
        <v>2.5</v>
      </c>
      <c r="Q86" s="147">
        <v>9.5</v>
      </c>
      <c r="R86" s="147"/>
      <c r="S86" s="152">
        <v>0.6875</v>
      </c>
      <c r="T86" s="4"/>
      <c r="U86" s="142">
        <f t="shared" si="12"/>
        <v>10.1875</v>
      </c>
      <c r="V86" s="144">
        <f t="shared" si="13"/>
        <v>12.6875</v>
      </c>
      <c r="W86" s="134" t="s">
        <v>234</v>
      </c>
      <c r="X86" s="32" t="s">
        <v>26</v>
      </c>
    </row>
    <row r="87" spans="1:24" ht="19.5" customHeight="1">
      <c r="A87" s="4">
        <v>85</v>
      </c>
      <c r="B87" s="15" t="s">
        <v>333</v>
      </c>
      <c r="C87" s="32">
        <v>185137</v>
      </c>
      <c r="D87" s="32" t="s">
        <v>301</v>
      </c>
      <c r="E87" s="29"/>
      <c r="F87" s="138"/>
      <c r="G87" s="147">
        <v>2.5</v>
      </c>
      <c r="H87" s="138"/>
      <c r="I87" s="4"/>
      <c r="J87" s="9"/>
      <c r="K87" s="147"/>
      <c r="L87" s="138"/>
      <c r="M87" s="147"/>
      <c r="N87" s="4"/>
      <c r="O87" s="4"/>
      <c r="P87" s="150">
        <f t="shared" si="11"/>
        <v>2.5</v>
      </c>
      <c r="Q87" s="147">
        <v>9.5</v>
      </c>
      <c r="R87" s="147"/>
      <c r="S87" s="152">
        <v>0.6875</v>
      </c>
      <c r="T87" s="4"/>
      <c r="U87" s="142">
        <f t="shared" si="12"/>
        <v>10.1875</v>
      </c>
      <c r="V87" s="144">
        <f t="shared" si="13"/>
        <v>12.6875</v>
      </c>
      <c r="W87" s="32" t="s">
        <v>334</v>
      </c>
      <c r="X87" s="32" t="s">
        <v>27</v>
      </c>
    </row>
    <row r="88" spans="1:24" ht="19.5" customHeight="1">
      <c r="A88" s="4">
        <v>86</v>
      </c>
      <c r="B88" s="15" t="s">
        <v>333</v>
      </c>
      <c r="C88" s="32">
        <v>185137</v>
      </c>
      <c r="D88" s="32" t="s">
        <v>301</v>
      </c>
      <c r="E88" s="29"/>
      <c r="F88" s="138"/>
      <c r="G88" s="147">
        <v>2.5</v>
      </c>
      <c r="H88" s="138"/>
      <c r="I88" s="4"/>
      <c r="J88" s="9"/>
      <c r="K88" s="147"/>
      <c r="L88" s="138"/>
      <c r="M88" s="147"/>
      <c r="N88" s="4"/>
      <c r="O88" s="4"/>
      <c r="P88" s="150">
        <f t="shared" si="11"/>
        <v>2.5</v>
      </c>
      <c r="Q88" s="147">
        <v>9.5</v>
      </c>
      <c r="R88" s="147"/>
      <c r="S88" s="152">
        <v>0.6875</v>
      </c>
      <c r="T88" s="4"/>
      <c r="U88" s="142">
        <f t="shared" si="12"/>
        <v>10.1875</v>
      </c>
      <c r="V88" s="144">
        <f t="shared" si="13"/>
        <v>12.6875</v>
      </c>
      <c r="W88" s="32" t="s">
        <v>482</v>
      </c>
      <c r="X88" s="32" t="s">
        <v>28</v>
      </c>
    </row>
    <row r="89" spans="1:24" ht="19.5" customHeight="1">
      <c r="A89" s="4">
        <v>113</v>
      </c>
      <c r="B89" s="15" t="s">
        <v>452</v>
      </c>
      <c r="C89" s="32">
        <v>187041</v>
      </c>
      <c r="D89" s="32" t="s">
        <v>495</v>
      </c>
      <c r="E89" s="16"/>
      <c r="F89" s="147">
        <v>4</v>
      </c>
      <c r="G89" s="138"/>
      <c r="H89" s="138"/>
      <c r="I89" s="4"/>
      <c r="J89" s="4"/>
      <c r="K89" s="138">
        <v>0.5</v>
      </c>
      <c r="L89" s="138">
        <v>0.5</v>
      </c>
      <c r="M89" s="147"/>
      <c r="N89" s="4"/>
      <c r="O89" s="4"/>
      <c r="P89" s="150">
        <f t="shared" si="11"/>
        <v>5</v>
      </c>
      <c r="Q89" s="146">
        <v>7</v>
      </c>
      <c r="R89" s="138"/>
      <c r="S89" s="148">
        <v>0.625</v>
      </c>
      <c r="T89" s="4"/>
      <c r="U89" s="142">
        <f t="shared" si="12"/>
        <v>7.625</v>
      </c>
      <c r="V89" s="144">
        <f t="shared" si="13"/>
        <v>12.625</v>
      </c>
      <c r="W89" s="134" t="s">
        <v>218</v>
      </c>
      <c r="X89" s="32" t="s">
        <v>26</v>
      </c>
    </row>
    <row r="90" spans="1:24" ht="19.5" customHeight="1">
      <c r="A90" s="4">
        <v>114</v>
      </c>
      <c r="B90" s="15" t="s">
        <v>452</v>
      </c>
      <c r="C90" s="32">
        <v>187041</v>
      </c>
      <c r="D90" s="32" t="s">
        <v>495</v>
      </c>
      <c r="E90" s="16"/>
      <c r="F90" s="147">
        <v>4</v>
      </c>
      <c r="G90" s="138"/>
      <c r="H90" s="138"/>
      <c r="I90" s="4"/>
      <c r="J90" s="4"/>
      <c r="K90" s="138">
        <v>0.5</v>
      </c>
      <c r="L90" s="138">
        <v>0.5</v>
      </c>
      <c r="M90" s="147"/>
      <c r="N90" s="4"/>
      <c r="O90" s="4"/>
      <c r="P90" s="150">
        <f t="shared" si="11"/>
        <v>5</v>
      </c>
      <c r="Q90" s="146">
        <v>7</v>
      </c>
      <c r="R90" s="138"/>
      <c r="S90" s="148">
        <v>0.625</v>
      </c>
      <c r="T90" s="4"/>
      <c r="U90" s="142">
        <f t="shared" si="12"/>
        <v>7.625</v>
      </c>
      <c r="V90" s="144">
        <f t="shared" si="13"/>
        <v>12.625</v>
      </c>
      <c r="W90" s="32" t="s">
        <v>438</v>
      </c>
      <c r="X90" s="32" t="s">
        <v>27</v>
      </c>
    </row>
    <row r="91" spans="1:24" ht="19.5" customHeight="1">
      <c r="A91" s="4">
        <v>115</v>
      </c>
      <c r="B91" s="15" t="s">
        <v>452</v>
      </c>
      <c r="C91" s="32">
        <v>187041</v>
      </c>
      <c r="D91" s="32" t="s">
        <v>495</v>
      </c>
      <c r="E91" s="16"/>
      <c r="F91" s="147">
        <v>4</v>
      </c>
      <c r="G91" s="138"/>
      <c r="H91" s="138"/>
      <c r="I91" s="4"/>
      <c r="J91" s="4"/>
      <c r="K91" s="138">
        <v>0.5</v>
      </c>
      <c r="L91" s="138">
        <v>0.5</v>
      </c>
      <c r="M91" s="147"/>
      <c r="N91" s="4"/>
      <c r="O91" s="4"/>
      <c r="P91" s="150">
        <f t="shared" si="11"/>
        <v>5</v>
      </c>
      <c r="Q91" s="146">
        <v>7</v>
      </c>
      <c r="R91" s="138"/>
      <c r="S91" s="148">
        <v>0.625</v>
      </c>
      <c r="T91" s="4"/>
      <c r="U91" s="142">
        <f t="shared" si="12"/>
        <v>7.625</v>
      </c>
      <c r="V91" s="144">
        <f t="shared" si="13"/>
        <v>12.625</v>
      </c>
      <c r="W91" s="32" t="s">
        <v>334</v>
      </c>
      <c r="X91" s="32" t="s">
        <v>28</v>
      </c>
    </row>
    <row r="92" spans="1:24" ht="19.5" customHeight="1">
      <c r="A92" s="4">
        <v>87</v>
      </c>
      <c r="B92" s="15" t="s">
        <v>324</v>
      </c>
      <c r="C92" s="32">
        <v>178831</v>
      </c>
      <c r="D92" s="32" t="s">
        <v>22</v>
      </c>
      <c r="E92" s="29"/>
      <c r="F92" s="138"/>
      <c r="G92" s="147"/>
      <c r="H92" s="138"/>
      <c r="I92" s="4"/>
      <c r="J92" s="4"/>
      <c r="K92" s="147">
        <v>0.5</v>
      </c>
      <c r="L92" s="147">
        <v>0.5</v>
      </c>
      <c r="M92" s="138"/>
      <c r="N92" s="4">
        <v>0.25</v>
      </c>
      <c r="O92" s="4"/>
      <c r="P92" s="150">
        <f>SUM(F92:O92)</f>
        <v>1.25</v>
      </c>
      <c r="Q92" s="147">
        <v>11</v>
      </c>
      <c r="R92" s="147">
        <v>0.25</v>
      </c>
      <c r="S92" s="138"/>
      <c r="T92" s="4"/>
      <c r="U92" s="141">
        <f t="shared" si="12"/>
        <v>11.25</v>
      </c>
      <c r="V92" s="143">
        <f t="shared" si="13"/>
        <v>12.5</v>
      </c>
      <c r="W92" s="134" t="s">
        <v>325</v>
      </c>
      <c r="X92" s="32" t="s">
        <v>26</v>
      </c>
    </row>
    <row r="93" spans="1:24" ht="19.5" customHeight="1">
      <c r="A93" s="4">
        <v>88</v>
      </c>
      <c r="B93" s="15" t="s">
        <v>460</v>
      </c>
      <c r="C93" s="32">
        <v>168799</v>
      </c>
      <c r="D93" s="32" t="s">
        <v>450</v>
      </c>
      <c r="E93" s="32"/>
      <c r="F93" s="138"/>
      <c r="G93" s="138"/>
      <c r="H93" s="138"/>
      <c r="I93" s="4"/>
      <c r="J93" s="4"/>
      <c r="K93" s="147">
        <v>0.5</v>
      </c>
      <c r="L93" s="138"/>
      <c r="M93" s="138"/>
      <c r="N93" s="4"/>
      <c r="O93" s="4"/>
      <c r="P93" s="150">
        <f>IF(SUM(F93,G93)&gt;4,SUM(4,SUM(H93:O93)),SUM(F93:O93))</f>
        <v>0.5</v>
      </c>
      <c r="Q93" s="147">
        <v>11</v>
      </c>
      <c r="R93" s="138"/>
      <c r="S93" s="138">
        <v>1</v>
      </c>
      <c r="T93" s="4"/>
      <c r="U93" s="141">
        <f t="shared" si="12"/>
        <v>12</v>
      </c>
      <c r="V93" s="143">
        <f t="shared" si="13"/>
        <v>12.5</v>
      </c>
      <c r="W93" s="134" t="s">
        <v>428</v>
      </c>
      <c r="X93" s="32" t="s">
        <v>26</v>
      </c>
    </row>
    <row r="94" spans="1:24" ht="19.5" customHeight="1">
      <c r="A94" s="4">
        <v>89</v>
      </c>
      <c r="B94" s="15" t="s">
        <v>368</v>
      </c>
      <c r="C94" s="32">
        <v>183792</v>
      </c>
      <c r="D94" s="32" t="s">
        <v>304</v>
      </c>
      <c r="E94" s="29"/>
      <c r="F94" s="138"/>
      <c r="G94" s="138"/>
      <c r="H94" s="138"/>
      <c r="I94" s="4"/>
      <c r="J94" s="4"/>
      <c r="K94" s="147">
        <v>0.5</v>
      </c>
      <c r="L94" s="138"/>
      <c r="M94" s="138"/>
      <c r="N94" s="4"/>
      <c r="O94" s="4"/>
      <c r="P94" s="150">
        <f>IF(SUM(F94,G94)&gt;4,SUM(4,SUM(H94:O94)),SUM(F94:O94))</f>
        <v>0.5</v>
      </c>
      <c r="Q94" s="147">
        <v>11</v>
      </c>
      <c r="R94" s="147">
        <v>0.875</v>
      </c>
      <c r="S94" s="138"/>
      <c r="T94" s="4"/>
      <c r="U94" s="141">
        <f t="shared" si="12"/>
        <v>11.875</v>
      </c>
      <c r="V94" s="143">
        <f t="shared" si="13"/>
        <v>12.375</v>
      </c>
      <c r="W94" s="134" t="s">
        <v>369</v>
      </c>
      <c r="X94" s="32" t="s">
        <v>26</v>
      </c>
    </row>
    <row r="95" spans="1:24" ht="19.5" customHeight="1">
      <c r="A95" s="4">
        <v>90</v>
      </c>
      <c r="B95" s="15" t="s">
        <v>422</v>
      </c>
      <c r="C95" s="32">
        <v>172602</v>
      </c>
      <c r="D95" s="32" t="s">
        <v>301</v>
      </c>
      <c r="E95" s="16"/>
      <c r="F95" s="138"/>
      <c r="G95" s="138"/>
      <c r="H95" s="138"/>
      <c r="I95" s="4"/>
      <c r="J95" s="4"/>
      <c r="K95" s="147"/>
      <c r="L95" s="147">
        <v>0.5</v>
      </c>
      <c r="M95" s="138"/>
      <c r="N95" s="4"/>
      <c r="O95" s="4"/>
      <c r="P95" s="150">
        <f>IF(SUM(F95,G95)&gt;4,SUM(4,SUM(H95:O95)),SUM(F95:O95))</f>
        <v>0.5</v>
      </c>
      <c r="Q95" s="147">
        <v>11</v>
      </c>
      <c r="R95" s="138"/>
      <c r="S95" s="147">
        <v>0.875</v>
      </c>
      <c r="T95" s="4"/>
      <c r="U95" s="141">
        <f t="shared" si="12"/>
        <v>11.875</v>
      </c>
      <c r="V95" s="143">
        <f t="shared" si="13"/>
        <v>12.375</v>
      </c>
      <c r="W95" s="134" t="s">
        <v>486</v>
      </c>
      <c r="X95" s="32" t="s">
        <v>26</v>
      </c>
    </row>
    <row r="96" spans="1:24" ht="19.5" customHeight="1">
      <c r="A96" s="4">
        <v>91</v>
      </c>
      <c r="B96" s="15" t="s">
        <v>429</v>
      </c>
      <c r="C96" s="32">
        <v>161731</v>
      </c>
      <c r="D96" s="32" t="s">
        <v>430</v>
      </c>
      <c r="E96" s="16"/>
      <c r="F96" s="138"/>
      <c r="G96" s="138"/>
      <c r="H96" s="138"/>
      <c r="I96" s="4"/>
      <c r="J96" s="4"/>
      <c r="K96" s="147"/>
      <c r="L96" s="138"/>
      <c r="M96" s="138"/>
      <c r="N96" s="4"/>
      <c r="O96" s="4"/>
      <c r="P96" s="150">
        <f>IF(SUM(F96,G96)&gt;4,SUM(4,SUM(H96:O96)),SUM(F96:O96))</f>
        <v>0</v>
      </c>
      <c r="Q96" s="147">
        <v>11</v>
      </c>
      <c r="R96" s="146">
        <v>0.25</v>
      </c>
      <c r="S96" s="138">
        <v>1</v>
      </c>
      <c r="T96" s="4"/>
      <c r="U96" s="141">
        <f t="shared" si="12"/>
        <v>12.25</v>
      </c>
      <c r="V96" s="143">
        <f t="shared" si="13"/>
        <v>12.25</v>
      </c>
      <c r="W96" s="134" t="s">
        <v>499</v>
      </c>
      <c r="X96" s="32" t="s">
        <v>26</v>
      </c>
    </row>
    <row r="97" spans="1:24" ht="19.5" customHeight="1">
      <c r="A97" s="4">
        <v>92</v>
      </c>
      <c r="B97" s="15" t="s">
        <v>440</v>
      </c>
      <c r="C97" s="32">
        <v>173224</v>
      </c>
      <c r="D97" s="32" t="s">
        <v>373</v>
      </c>
      <c r="E97" s="16"/>
      <c r="F97" s="138"/>
      <c r="G97" s="138"/>
      <c r="H97" s="138"/>
      <c r="I97" s="4"/>
      <c r="J97" s="4"/>
      <c r="K97" s="147">
        <v>0.5</v>
      </c>
      <c r="L97" s="138"/>
      <c r="M97" s="138"/>
      <c r="N97" s="4"/>
      <c r="O97" s="4"/>
      <c r="P97" s="150">
        <f>IF(SUM(F97,G97)&gt;4,SUM(4,SUM(H97:O97)),SUM(F97:O97))</f>
        <v>0.5</v>
      </c>
      <c r="Q97" s="147">
        <v>11</v>
      </c>
      <c r="R97" s="138">
        <v>0.5</v>
      </c>
      <c r="S97" s="146"/>
      <c r="T97" s="4">
        <v>0.25</v>
      </c>
      <c r="U97" s="141">
        <f t="shared" si="12"/>
        <v>11.75</v>
      </c>
      <c r="V97" s="143">
        <f t="shared" si="13"/>
        <v>12.25</v>
      </c>
      <c r="W97" s="134" t="s">
        <v>334</v>
      </c>
      <c r="X97" s="32" t="s">
        <v>26</v>
      </c>
    </row>
    <row r="98" spans="1:24" ht="19.5" customHeight="1">
      <c r="A98" s="4">
        <v>93</v>
      </c>
      <c r="B98" s="15" t="s">
        <v>300</v>
      </c>
      <c r="C98" s="32">
        <v>174806</v>
      </c>
      <c r="D98" s="32" t="s">
        <v>301</v>
      </c>
      <c r="E98" s="29"/>
      <c r="F98" s="138"/>
      <c r="G98" s="147">
        <v>2.5</v>
      </c>
      <c r="H98" s="138"/>
      <c r="I98" s="4"/>
      <c r="J98" s="4"/>
      <c r="K98" s="147"/>
      <c r="L98" s="138">
        <v>0.5</v>
      </c>
      <c r="M98" s="147"/>
      <c r="N98" s="4"/>
      <c r="O98" s="4"/>
      <c r="P98" s="150">
        <f>SUM(F98:O98)</f>
        <v>3</v>
      </c>
      <c r="Q98" s="147">
        <v>7</v>
      </c>
      <c r="R98" s="147">
        <v>2</v>
      </c>
      <c r="S98" s="147"/>
      <c r="T98" s="9"/>
      <c r="U98" s="141">
        <f t="shared" si="12"/>
        <v>9</v>
      </c>
      <c r="V98" s="143">
        <f t="shared" si="13"/>
        <v>12</v>
      </c>
      <c r="W98" s="134" t="s">
        <v>302</v>
      </c>
      <c r="X98" s="32" t="s">
        <v>26</v>
      </c>
    </row>
    <row r="99" spans="1:24" ht="19.5" customHeight="1">
      <c r="A99" s="4">
        <v>94</v>
      </c>
      <c r="B99" s="15" t="s">
        <v>378</v>
      </c>
      <c r="C99" s="32">
        <v>162288</v>
      </c>
      <c r="D99" s="32" t="s">
        <v>327</v>
      </c>
      <c r="E99" s="31"/>
      <c r="F99" s="138"/>
      <c r="G99" s="138">
        <v>2.5</v>
      </c>
      <c r="H99" s="147"/>
      <c r="I99" s="4"/>
      <c r="J99" s="4"/>
      <c r="K99" s="147">
        <v>0.5</v>
      </c>
      <c r="L99" s="138"/>
      <c r="M99" s="138"/>
      <c r="N99" s="4"/>
      <c r="O99" s="4"/>
      <c r="P99" s="150">
        <f>IF(SUM(F99,G99)&gt;4,SUM(4,SUM(H99:O99)),SUM(F99:O99))</f>
        <v>3</v>
      </c>
      <c r="Q99" s="147">
        <v>9</v>
      </c>
      <c r="R99" s="146"/>
      <c r="S99" s="151"/>
      <c r="T99" s="4"/>
      <c r="U99" s="141">
        <f t="shared" si="12"/>
        <v>9</v>
      </c>
      <c r="V99" s="143">
        <f t="shared" si="13"/>
        <v>12</v>
      </c>
      <c r="W99" s="135" t="s">
        <v>310</v>
      </c>
      <c r="X99" s="32" t="s">
        <v>26</v>
      </c>
    </row>
    <row r="100" spans="1:24" ht="19.5" customHeight="1">
      <c r="A100" s="4">
        <v>102</v>
      </c>
      <c r="B100" s="15" t="s">
        <v>404</v>
      </c>
      <c r="C100" s="32">
        <v>187749</v>
      </c>
      <c r="D100" s="32" t="s">
        <v>301</v>
      </c>
      <c r="E100" s="16"/>
      <c r="F100" s="138"/>
      <c r="G100" s="138"/>
      <c r="H100" s="138"/>
      <c r="I100" s="4"/>
      <c r="J100" s="4">
        <v>0.5</v>
      </c>
      <c r="K100" s="147"/>
      <c r="L100" s="138">
        <v>0.5</v>
      </c>
      <c r="M100" s="138"/>
      <c r="N100" s="4"/>
      <c r="O100" s="4"/>
      <c r="P100" s="150">
        <f>IF(SUM(F100,G100)&gt;4,SUM(4,SUM(H100:O100)),SUM(F100:O100))</f>
        <v>1</v>
      </c>
      <c r="Q100" s="147">
        <v>11</v>
      </c>
      <c r="R100" s="146"/>
      <c r="S100" s="146"/>
      <c r="T100" s="4"/>
      <c r="U100" s="141">
        <f t="shared" si="12"/>
        <v>11</v>
      </c>
      <c r="V100" s="143">
        <f t="shared" si="13"/>
        <v>12</v>
      </c>
      <c r="W100" s="134" t="s">
        <v>220</v>
      </c>
      <c r="X100" s="32" t="s">
        <v>26</v>
      </c>
    </row>
    <row r="101" spans="1:24" ht="19.5" customHeight="1">
      <c r="A101" s="4">
        <v>103</v>
      </c>
      <c r="B101" s="15" t="s">
        <v>404</v>
      </c>
      <c r="C101" s="32">
        <v>187749</v>
      </c>
      <c r="D101" s="32" t="s">
        <v>301</v>
      </c>
      <c r="E101" s="16"/>
      <c r="F101" s="138"/>
      <c r="G101" s="138"/>
      <c r="H101" s="138"/>
      <c r="I101" s="4"/>
      <c r="J101" s="4">
        <v>0.5</v>
      </c>
      <c r="K101" s="147"/>
      <c r="L101" s="138">
        <v>0.5</v>
      </c>
      <c r="M101" s="138"/>
      <c r="N101" s="4"/>
      <c r="O101" s="4"/>
      <c r="P101" s="150">
        <f>IF(SUM(F101,G101)&gt;4,SUM(4,SUM(H101:O101)),SUM(F101:O101))</f>
        <v>1</v>
      </c>
      <c r="Q101" s="147">
        <v>11</v>
      </c>
      <c r="R101" s="146"/>
      <c r="S101" s="146"/>
      <c r="T101" s="4"/>
      <c r="U101" s="141">
        <f t="shared" si="12"/>
        <v>11</v>
      </c>
      <c r="V101" s="143">
        <f t="shared" si="13"/>
        <v>12</v>
      </c>
      <c r="W101" s="32" t="s">
        <v>405</v>
      </c>
      <c r="X101" s="32" t="s">
        <v>27</v>
      </c>
    </row>
    <row r="102" spans="1:24" ht="19.5" customHeight="1">
      <c r="A102" s="4">
        <v>95</v>
      </c>
      <c r="B102" s="15" t="s">
        <v>490</v>
      </c>
      <c r="C102" s="32">
        <v>171026</v>
      </c>
      <c r="D102" s="32" t="s">
        <v>23</v>
      </c>
      <c r="E102" s="29"/>
      <c r="F102" s="138"/>
      <c r="G102" s="147"/>
      <c r="H102" s="138"/>
      <c r="I102" s="4"/>
      <c r="J102" s="4"/>
      <c r="K102" s="147">
        <v>0.5</v>
      </c>
      <c r="L102" s="138"/>
      <c r="M102" s="147"/>
      <c r="N102" s="4"/>
      <c r="O102" s="4"/>
      <c r="P102" s="150">
        <f>SUM(F102:O102)</f>
        <v>0.5</v>
      </c>
      <c r="Q102" s="147">
        <v>11</v>
      </c>
      <c r="R102" s="147"/>
      <c r="S102" s="151"/>
      <c r="T102" s="4"/>
      <c r="U102" s="141">
        <f t="shared" si="12"/>
        <v>11</v>
      </c>
      <c r="V102" s="143">
        <f t="shared" si="13"/>
        <v>11.5</v>
      </c>
      <c r="W102" s="134" t="s">
        <v>447</v>
      </c>
      <c r="X102" s="32" t="s">
        <v>26</v>
      </c>
    </row>
    <row r="103" spans="1:24" ht="19.5" customHeight="1">
      <c r="A103" s="4">
        <v>96</v>
      </c>
      <c r="B103" s="15" t="s">
        <v>448</v>
      </c>
      <c r="C103" s="32">
        <v>162537</v>
      </c>
      <c r="D103" s="32" t="s">
        <v>304</v>
      </c>
      <c r="E103" s="32"/>
      <c r="F103" s="138"/>
      <c r="G103" s="138"/>
      <c r="H103" s="138"/>
      <c r="I103" s="4"/>
      <c r="J103" s="4"/>
      <c r="K103" s="147">
        <v>0.5</v>
      </c>
      <c r="L103" s="138"/>
      <c r="M103" s="138"/>
      <c r="N103" s="4"/>
      <c r="O103" s="4"/>
      <c r="P103" s="150">
        <f>IF(SUM(F103,G103)&gt;4,SUM(4,SUM(H103:O103)),SUM(F103:O103))</f>
        <v>0.5</v>
      </c>
      <c r="Q103" s="147">
        <v>11</v>
      </c>
      <c r="R103" s="138"/>
      <c r="S103" s="147"/>
      <c r="T103" s="4"/>
      <c r="U103" s="141">
        <f t="shared" si="12"/>
        <v>11</v>
      </c>
      <c r="V103" s="143">
        <f t="shared" si="13"/>
        <v>11.5</v>
      </c>
      <c r="W103" s="134" t="s">
        <v>319</v>
      </c>
      <c r="X103" s="32" t="s">
        <v>26</v>
      </c>
    </row>
    <row r="104" spans="1:24" ht="19.5" customHeight="1">
      <c r="A104" s="4">
        <v>97</v>
      </c>
      <c r="B104" s="15" t="s">
        <v>315</v>
      </c>
      <c r="C104" s="32">
        <v>166632</v>
      </c>
      <c r="D104" s="32" t="s">
        <v>22</v>
      </c>
      <c r="E104" s="29" t="s">
        <v>313</v>
      </c>
      <c r="F104" s="138"/>
      <c r="G104" s="147"/>
      <c r="H104" s="147"/>
      <c r="I104" s="4"/>
      <c r="J104" s="4"/>
      <c r="K104" s="147">
        <v>0.5</v>
      </c>
      <c r="L104" s="138"/>
      <c r="M104" s="138"/>
      <c r="N104" s="4"/>
      <c r="O104" s="4"/>
      <c r="P104" s="150">
        <f>SUM(F104:O104)</f>
        <v>0.5</v>
      </c>
      <c r="Q104" s="147">
        <v>11</v>
      </c>
      <c r="R104" s="147"/>
      <c r="S104" s="138"/>
      <c r="T104" s="4"/>
      <c r="U104" s="141">
        <f t="shared" si="12"/>
        <v>11</v>
      </c>
      <c r="V104" s="143">
        <f t="shared" si="13"/>
        <v>11.5</v>
      </c>
      <c r="W104" s="134" t="s">
        <v>316</v>
      </c>
      <c r="X104" s="32" t="s">
        <v>26</v>
      </c>
    </row>
    <row r="105" spans="1:24" ht="19.5" customHeight="1">
      <c r="A105" s="4">
        <v>98</v>
      </c>
      <c r="B105" s="15" t="s">
        <v>340</v>
      </c>
      <c r="C105" s="32">
        <v>169660</v>
      </c>
      <c r="D105" s="32" t="s">
        <v>327</v>
      </c>
      <c r="E105" s="16"/>
      <c r="F105" s="138"/>
      <c r="G105" s="147"/>
      <c r="H105" s="138"/>
      <c r="I105" s="4"/>
      <c r="J105" s="4"/>
      <c r="K105" s="147">
        <v>0.5</v>
      </c>
      <c r="M105" s="147"/>
      <c r="N105" s="4"/>
      <c r="O105" s="4"/>
      <c r="P105" s="150">
        <f aca="true" t="shared" si="14" ref="P105:P121">IF(SUM(F105,G105)&gt;4,SUM(4,SUM(H105:O105)),SUM(F105:O105))</f>
        <v>0.5</v>
      </c>
      <c r="Q105" s="147">
        <v>11</v>
      </c>
      <c r="R105" s="146"/>
      <c r="S105" s="154"/>
      <c r="T105" s="4"/>
      <c r="U105" s="141">
        <f t="shared" si="12"/>
        <v>11</v>
      </c>
      <c r="V105" s="143">
        <f t="shared" si="13"/>
        <v>11.5</v>
      </c>
      <c r="W105" s="134" t="s">
        <v>341</v>
      </c>
      <c r="X105" s="32" t="s">
        <v>26</v>
      </c>
    </row>
    <row r="106" spans="1:24" ht="19.5" customHeight="1">
      <c r="A106" s="4">
        <v>99</v>
      </c>
      <c r="B106" s="15" t="s">
        <v>372</v>
      </c>
      <c r="C106" s="32">
        <v>186343</v>
      </c>
      <c r="D106" s="32" t="s">
        <v>373</v>
      </c>
      <c r="E106" s="29"/>
      <c r="F106" s="138"/>
      <c r="G106" s="147"/>
      <c r="H106" s="138"/>
      <c r="I106" s="4"/>
      <c r="J106" s="4"/>
      <c r="K106" s="147">
        <v>0.5</v>
      </c>
      <c r="L106" s="139"/>
      <c r="M106" s="138"/>
      <c r="N106" s="4"/>
      <c r="O106" s="4"/>
      <c r="P106" s="150">
        <f t="shared" si="14"/>
        <v>0.5</v>
      </c>
      <c r="Q106" s="147">
        <v>11</v>
      </c>
      <c r="R106" s="138"/>
      <c r="S106" s="147"/>
      <c r="T106" s="4"/>
      <c r="U106" s="141">
        <f t="shared" si="12"/>
        <v>11</v>
      </c>
      <c r="V106" s="143">
        <f t="shared" si="13"/>
        <v>11.5</v>
      </c>
      <c r="W106" s="134" t="s">
        <v>374</v>
      </c>
      <c r="X106" s="32" t="s">
        <v>26</v>
      </c>
    </row>
    <row r="107" spans="1:24" ht="19.5" customHeight="1">
      <c r="A107" s="4">
        <v>100</v>
      </c>
      <c r="B107" s="15" t="s">
        <v>372</v>
      </c>
      <c r="C107" s="32">
        <v>186343</v>
      </c>
      <c r="D107" s="32" t="s">
        <v>373</v>
      </c>
      <c r="E107" s="29"/>
      <c r="F107" s="138"/>
      <c r="G107" s="147"/>
      <c r="H107" s="138"/>
      <c r="I107" s="4"/>
      <c r="J107" s="4"/>
      <c r="K107" s="147">
        <v>0.5</v>
      </c>
      <c r="L107" s="139"/>
      <c r="M107" s="138"/>
      <c r="N107" s="4"/>
      <c r="O107" s="4"/>
      <c r="P107" s="150">
        <f t="shared" si="14"/>
        <v>0.5</v>
      </c>
      <c r="Q107" s="147">
        <v>11</v>
      </c>
      <c r="R107" s="138"/>
      <c r="S107" s="147"/>
      <c r="T107" s="4"/>
      <c r="U107" s="141">
        <f t="shared" si="12"/>
        <v>11</v>
      </c>
      <c r="V107" s="143">
        <f t="shared" si="13"/>
        <v>11.5</v>
      </c>
      <c r="W107" s="32" t="s">
        <v>350</v>
      </c>
      <c r="X107" s="32" t="s">
        <v>27</v>
      </c>
    </row>
    <row r="108" spans="1:24" ht="19.5" customHeight="1">
      <c r="A108" s="4">
        <v>101</v>
      </c>
      <c r="B108" s="15" t="s">
        <v>402</v>
      </c>
      <c r="C108" s="32">
        <v>168008</v>
      </c>
      <c r="D108" s="32" t="s">
        <v>304</v>
      </c>
      <c r="E108" s="16"/>
      <c r="F108" s="138"/>
      <c r="G108" s="138"/>
      <c r="H108" s="138"/>
      <c r="I108" s="4"/>
      <c r="J108" s="4"/>
      <c r="K108" s="147">
        <v>0.5</v>
      </c>
      <c r="L108" s="138"/>
      <c r="M108" s="138"/>
      <c r="N108" s="4"/>
      <c r="O108" s="4"/>
      <c r="P108" s="150">
        <f t="shared" si="14"/>
        <v>0.5</v>
      </c>
      <c r="Q108" s="147">
        <v>11</v>
      </c>
      <c r="R108" s="147"/>
      <c r="S108" s="138"/>
      <c r="T108" s="4"/>
      <c r="U108" s="141">
        <f t="shared" si="12"/>
        <v>11</v>
      </c>
      <c r="V108" s="143">
        <f t="shared" si="13"/>
        <v>11.5</v>
      </c>
      <c r="W108" s="134" t="s">
        <v>403</v>
      </c>
      <c r="X108" s="32" t="s">
        <v>26</v>
      </c>
    </row>
    <row r="109" spans="1:24" ht="19.5" customHeight="1">
      <c r="A109" s="4">
        <v>104</v>
      </c>
      <c r="B109" s="15" t="s">
        <v>469</v>
      </c>
      <c r="C109" s="32">
        <v>153113</v>
      </c>
      <c r="D109" s="32" t="s">
        <v>304</v>
      </c>
      <c r="E109" s="32"/>
      <c r="F109" s="138"/>
      <c r="G109" s="138"/>
      <c r="H109" s="138"/>
      <c r="I109" s="4"/>
      <c r="J109" s="4"/>
      <c r="K109" s="147">
        <v>0.5</v>
      </c>
      <c r="L109" s="138"/>
      <c r="M109" s="138"/>
      <c r="N109" s="4"/>
      <c r="O109" s="4"/>
      <c r="P109" s="150">
        <f t="shared" si="14"/>
        <v>0.5</v>
      </c>
      <c r="Q109" s="147">
        <v>11</v>
      </c>
      <c r="R109" s="138"/>
      <c r="S109" s="138"/>
      <c r="T109" s="4"/>
      <c r="U109" s="141">
        <f t="shared" si="12"/>
        <v>11</v>
      </c>
      <c r="V109" s="143">
        <f t="shared" si="13"/>
        <v>11.5</v>
      </c>
      <c r="W109" s="32" t="s">
        <v>482</v>
      </c>
      <c r="X109" s="32" t="s">
        <v>26</v>
      </c>
    </row>
    <row r="110" spans="1:24" ht="19.5" customHeight="1">
      <c r="A110" s="4">
        <v>105</v>
      </c>
      <c r="B110" s="15" t="s">
        <v>469</v>
      </c>
      <c r="C110" s="32">
        <v>153113</v>
      </c>
      <c r="D110" s="32" t="s">
        <v>304</v>
      </c>
      <c r="E110" s="32"/>
      <c r="F110" s="138"/>
      <c r="G110" s="138"/>
      <c r="H110" s="138"/>
      <c r="I110" s="4"/>
      <c r="J110" s="4"/>
      <c r="K110" s="147">
        <v>0.5</v>
      </c>
      <c r="L110" s="138"/>
      <c r="M110" s="138"/>
      <c r="N110" s="4"/>
      <c r="O110" s="4"/>
      <c r="P110" s="150">
        <f t="shared" si="14"/>
        <v>0.5</v>
      </c>
      <c r="Q110" s="147">
        <v>11</v>
      </c>
      <c r="R110" s="138"/>
      <c r="S110" s="138"/>
      <c r="T110" s="4"/>
      <c r="U110" s="141">
        <f t="shared" si="12"/>
        <v>11</v>
      </c>
      <c r="V110" s="143">
        <f t="shared" si="13"/>
        <v>11.5</v>
      </c>
      <c r="W110" s="32" t="s">
        <v>411</v>
      </c>
      <c r="X110" s="32" t="s">
        <v>27</v>
      </c>
    </row>
    <row r="111" spans="1:24" ht="19.5" customHeight="1">
      <c r="A111" s="4">
        <v>106</v>
      </c>
      <c r="B111" s="15" t="s">
        <v>469</v>
      </c>
      <c r="C111" s="32">
        <v>153113</v>
      </c>
      <c r="D111" s="32" t="s">
        <v>304</v>
      </c>
      <c r="E111" s="32"/>
      <c r="F111" s="138"/>
      <c r="G111" s="138"/>
      <c r="H111" s="138"/>
      <c r="I111" s="4"/>
      <c r="J111" s="4"/>
      <c r="K111" s="147">
        <v>0.5</v>
      </c>
      <c r="L111" s="138"/>
      <c r="M111" s="138"/>
      <c r="N111" s="4"/>
      <c r="O111" s="4"/>
      <c r="P111" s="150">
        <f t="shared" si="14"/>
        <v>0.5</v>
      </c>
      <c r="Q111" s="147">
        <v>11</v>
      </c>
      <c r="R111" s="138"/>
      <c r="S111" s="138"/>
      <c r="T111" s="4"/>
      <c r="U111" s="141">
        <f t="shared" si="12"/>
        <v>11</v>
      </c>
      <c r="V111" s="143">
        <f t="shared" si="13"/>
        <v>11.5</v>
      </c>
      <c r="W111" s="32" t="s">
        <v>481</v>
      </c>
      <c r="X111" s="32" t="s">
        <v>28</v>
      </c>
    </row>
    <row r="112" spans="1:24" ht="19.5" customHeight="1">
      <c r="A112" s="4">
        <v>107</v>
      </c>
      <c r="B112" s="15" t="s">
        <v>342</v>
      </c>
      <c r="C112" s="32">
        <v>187916</v>
      </c>
      <c r="D112" s="32" t="s">
        <v>301</v>
      </c>
      <c r="E112" s="29"/>
      <c r="F112" s="138"/>
      <c r="G112" s="147">
        <v>2.5</v>
      </c>
      <c r="H112" s="147"/>
      <c r="I112" s="4"/>
      <c r="J112" s="4"/>
      <c r="K112" s="147"/>
      <c r="L112" s="147"/>
      <c r="M112" s="138">
        <v>1</v>
      </c>
      <c r="N112" s="4"/>
      <c r="O112" s="4"/>
      <c r="P112" s="150">
        <f t="shared" si="14"/>
        <v>3.5</v>
      </c>
      <c r="Q112" s="147">
        <v>7</v>
      </c>
      <c r="R112" s="138"/>
      <c r="S112" s="138">
        <v>0.8125</v>
      </c>
      <c r="T112" s="4"/>
      <c r="U112" s="142">
        <f t="shared" si="12"/>
        <v>7.8125</v>
      </c>
      <c r="V112" s="144">
        <f t="shared" si="13"/>
        <v>11.3125</v>
      </c>
      <c r="W112" s="134" t="s">
        <v>223</v>
      </c>
      <c r="X112" s="32" t="s">
        <v>26</v>
      </c>
    </row>
    <row r="113" spans="1:24" ht="19.5" customHeight="1">
      <c r="A113" s="4">
        <v>108</v>
      </c>
      <c r="B113" s="15" t="s">
        <v>456</v>
      </c>
      <c r="C113" s="32">
        <v>188310</v>
      </c>
      <c r="D113" s="32" t="s">
        <v>413</v>
      </c>
      <c r="E113" s="32"/>
      <c r="F113" s="138"/>
      <c r="G113" s="138">
        <v>2.5</v>
      </c>
      <c r="H113" s="138"/>
      <c r="I113" s="4"/>
      <c r="J113" s="4">
        <v>0.5</v>
      </c>
      <c r="K113" s="147"/>
      <c r="L113" s="138">
        <v>0.5</v>
      </c>
      <c r="M113" s="138"/>
      <c r="N113" s="4"/>
      <c r="O113" s="4"/>
      <c r="P113" s="150">
        <f t="shared" si="14"/>
        <v>3.5</v>
      </c>
      <c r="Q113" s="147">
        <v>6.75</v>
      </c>
      <c r="R113" s="138"/>
      <c r="S113" s="146">
        <v>1</v>
      </c>
      <c r="T113" s="4"/>
      <c r="U113" s="141">
        <f t="shared" si="12"/>
        <v>7.75</v>
      </c>
      <c r="V113" s="143">
        <f t="shared" si="13"/>
        <v>11.25</v>
      </c>
      <c r="W113" s="135" t="s">
        <v>438</v>
      </c>
      <c r="X113" s="32" t="s">
        <v>26</v>
      </c>
    </row>
    <row r="114" spans="1:24" ht="19.5" customHeight="1">
      <c r="A114" s="4">
        <v>109</v>
      </c>
      <c r="B114" s="15" t="s">
        <v>467</v>
      </c>
      <c r="C114" s="32">
        <v>189071</v>
      </c>
      <c r="D114" s="32" t="s">
        <v>373</v>
      </c>
      <c r="E114" s="32"/>
      <c r="F114" s="138">
        <v>4</v>
      </c>
      <c r="G114" s="138">
        <v>2.5</v>
      </c>
      <c r="H114" s="138"/>
      <c r="I114" s="4"/>
      <c r="J114" s="4"/>
      <c r="K114" s="147">
        <v>0.5</v>
      </c>
      <c r="L114" s="138"/>
      <c r="M114" s="138">
        <v>1</v>
      </c>
      <c r="N114" s="4"/>
      <c r="O114" s="4"/>
      <c r="P114" s="150">
        <f t="shared" si="14"/>
        <v>5.5</v>
      </c>
      <c r="Q114" s="147">
        <v>3.75</v>
      </c>
      <c r="R114" s="138">
        <v>2</v>
      </c>
      <c r="S114" s="138"/>
      <c r="T114" s="4"/>
      <c r="U114" s="141">
        <f t="shared" si="12"/>
        <v>5.75</v>
      </c>
      <c r="V114" s="143">
        <f t="shared" si="13"/>
        <v>11.25</v>
      </c>
      <c r="W114" s="32" t="s">
        <v>482</v>
      </c>
      <c r="X114" s="32" t="s">
        <v>26</v>
      </c>
    </row>
    <row r="115" spans="1:24" ht="19.5" customHeight="1">
      <c r="A115" s="4">
        <v>110</v>
      </c>
      <c r="B115" s="15" t="s">
        <v>467</v>
      </c>
      <c r="C115" s="32">
        <v>189071</v>
      </c>
      <c r="D115" s="32" t="s">
        <v>373</v>
      </c>
      <c r="E115" s="32"/>
      <c r="F115" s="138">
        <v>4</v>
      </c>
      <c r="G115" s="138">
        <v>2.5</v>
      </c>
      <c r="H115" s="138"/>
      <c r="I115" s="4"/>
      <c r="J115" s="4"/>
      <c r="K115" s="147">
        <v>0.5</v>
      </c>
      <c r="L115" s="138"/>
      <c r="M115" s="138">
        <v>1</v>
      </c>
      <c r="N115" s="4"/>
      <c r="O115" s="4"/>
      <c r="P115" s="150">
        <f t="shared" si="14"/>
        <v>5.5</v>
      </c>
      <c r="Q115" s="147">
        <v>3.75</v>
      </c>
      <c r="R115" s="138">
        <v>2</v>
      </c>
      <c r="S115" s="138"/>
      <c r="T115" s="4"/>
      <c r="U115" s="141">
        <f t="shared" si="12"/>
        <v>5.75</v>
      </c>
      <c r="V115" s="143">
        <f t="shared" si="13"/>
        <v>11.25</v>
      </c>
      <c r="W115" s="32" t="s">
        <v>316</v>
      </c>
      <c r="X115" s="32" t="s">
        <v>27</v>
      </c>
    </row>
    <row r="116" spans="1:24" ht="19.5" customHeight="1">
      <c r="A116" s="4">
        <v>111</v>
      </c>
      <c r="B116" s="15" t="s">
        <v>467</v>
      </c>
      <c r="C116" s="32">
        <v>189071</v>
      </c>
      <c r="D116" s="32" t="s">
        <v>373</v>
      </c>
      <c r="E116" s="32"/>
      <c r="F116" s="138">
        <v>4</v>
      </c>
      <c r="G116" s="138">
        <v>2.5</v>
      </c>
      <c r="H116" s="138"/>
      <c r="I116" s="4"/>
      <c r="J116" s="4"/>
      <c r="K116" s="147">
        <v>0.5</v>
      </c>
      <c r="L116" s="138"/>
      <c r="M116" s="138">
        <v>1</v>
      </c>
      <c r="N116" s="4"/>
      <c r="O116" s="4"/>
      <c r="P116" s="150">
        <f t="shared" si="14"/>
        <v>5.5</v>
      </c>
      <c r="Q116" s="147">
        <v>3.75</v>
      </c>
      <c r="R116" s="138">
        <v>2</v>
      </c>
      <c r="S116" s="138"/>
      <c r="T116" s="4"/>
      <c r="U116" s="141">
        <f t="shared" si="12"/>
        <v>5.75</v>
      </c>
      <c r="V116" s="143">
        <f t="shared" si="13"/>
        <v>11.25</v>
      </c>
      <c r="W116" s="32" t="s">
        <v>491</v>
      </c>
      <c r="X116" s="32" t="s">
        <v>28</v>
      </c>
    </row>
    <row r="117" spans="1:24" ht="19.5" customHeight="1">
      <c r="A117" s="4">
        <v>112</v>
      </c>
      <c r="B117" s="15" t="s">
        <v>358</v>
      </c>
      <c r="C117" s="32">
        <v>150867</v>
      </c>
      <c r="D117" s="32" t="s">
        <v>304</v>
      </c>
      <c r="E117" s="16"/>
      <c r="F117" s="138"/>
      <c r="G117" s="138"/>
      <c r="H117" s="138"/>
      <c r="I117" s="4"/>
      <c r="J117" s="4"/>
      <c r="K117" s="147"/>
      <c r="L117" s="138"/>
      <c r="M117" s="138"/>
      <c r="N117" s="4"/>
      <c r="O117" s="4"/>
      <c r="P117" s="150">
        <f t="shared" si="14"/>
        <v>0</v>
      </c>
      <c r="Q117" s="147">
        <v>11</v>
      </c>
      <c r="R117" s="146"/>
      <c r="S117" s="155">
        <v>0.1875</v>
      </c>
      <c r="T117" s="91"/>
      <c r="U117" s="142">
        <f t="shared" si="12"/>
        <v>11.1875</v>
      </c>
      <c r="V117" s="144">
        <f t="shared" si="13"/>
        <v>11.1875</v>
      </c>
      <c r="W117" s="134" t="s">
        <v>359</v>
      </c>
      <c r="X117" s="32" t="s">
        <v>26</v>
      </c>
    </row>
    <row r="118" spans="1:24" ht="19.5" customHeight="1">
      <c r="A118" s="4">
        <v>116</v>
      </c>
      <c r="B118" s="15" t="s">
        <v>492</v>
      </c>
      <c r="C118" s="32">
        <v>187658</v>
      </c>
      <c r="D118" s="32" t="s">
        <v>301</v>
      </c>
      <c r="E118" s="16"/>
      <c r="F118" s="138"/>
      <c r="G118" s="138"/>
      <c r="H118" s="138"/>
      <c r="I118" s="4"/>
      <c r="J118" s="4"/>
      <c r="K118" s="147"/>
      <c r="L118" s="138"/>
      <c r="M118" s="138"/>
      <c r="N118" s="4"/>
      <c r="O118" s="4"/>
      <c r="P118" s="150">
        <f t="shared" si="14"/>
        <v>0</v>
      </c>
      <c r="Q118" s="147">
        <v>11</v>
      </c>
      <c r="R118" s="147"/>
      <c r="S118" s="147"/>
      <c r="T118" s="4"/>
      <c r="U118" s="141">
        <f t="shared" si="12"/>
        <v>11</v>
      </c>
      <c r="V118" s="143">
        <f t="shared" si="13"/>
        <v>11</v>
      </c>
      <c r="W118" s="134" t="s">
        <v>362</v>
      </c>
      <c r="X118" s="32" t="s">
        <v>26</v>
      </c>
    </row>
    <row r="119" spans="1:24" ht="19.5" customHeight="1">
      <c r="A119" s="4">
        <v>117</v>
      </c>
      <c r="B119" s="15" t="s">
        <v>492</v>
      </c>
      <c r="C119" s="32">
        <v>187658</v>
      </c>
      <c r="D119" s="32" t="s">
        <v>301</v>
      </c>
      <c r="E119" s="16"/>
      <c r="F119" s="138"/>
      <c r="G119" s="138"/>
      <c r="H119" s="138"/>
      <c r="I119" s="4"/>
      <c r="J119" s="4"/>
      <c r="K119" s="147"/>
      <c r="L119" s="138"/>
      <c r="M119" s="138"/>
      <c r="N119" s="4"/>
      <c r="O119" s="4"/>
      <c r="P119" s="150">
        <f t="shared" si="14"/>
        <v>0</v>
      </c>
      <c r="Q119" s="147">
        <v>11</v>
      </c>
      <c r="R119" s="147"/>
      <c r="S119" s="147"/>
      <c r="T119" s="4"/>
      <c r="U119" s="141">
        <f t="shared" si="12"/>
        <v>11</v>
      </c>
      <c r="V119" s="143">
        <f t="shared" si="13"/>
        <v>11</v>
      </c>
      <c r="W119" s="32" t="s">
        <v>363</v>
      </c>
      <c r="X119" s="32" t="s">
        <v>27</v>
      </c>
    </row>
    <row r="120" spans="1:24" ht="19.5" customHeight="1">
      <c r="A120" s="4">
        <v>118</v>
      </c>
      <c r="B120" s="15" t="s">
        <v>366</v>
      </c>
      <c r="C120" s="32">
        <v>175446</v>
      </c>
      <c r="D120" s="32" t="s">
        <v>327</v>
      </c>
      <c r="E120" s="29"/>
      <c r="F120" s="138"/>
      <c r="G120" s="138"/>
      <c r="H120" s="138"/>
      <c r="I120" s="4"/>
      <c r="J120" s="4"/>
      <c r="K120" s="147"/>
      <c r="L120" s="138"/>
      <c r="M120" s="138"/>
      <c r="N120" s="4"/>
      <c r="O120" s="4"/>
      <c r="P120" s="150">
        <f t="shared" si="14"/>
        <v>0</v>
      </c>
      <c r="Q120" s="147">
        <v>11</v>
      </c>
      <c r="R120" s="147"/>
      <c r="S120" s="138"/>
      <c r="T120" s="4"/>
      <c r="U120" s="141">
        <f t="shared" si="12"/>
        <v>11</v>
      </c>
      <c r="V120" s="143">
        <f t="shared" si="13"/>
        <v>11</v>
      </c>
      <c r="W120" s="134" t="s">
        <v>367</v>
      </c>
      <c r="X120" s="32" t="s">
        <v>26</v>
      </c>
    </row>
    <row r="121" spans="1:24" ht="19.5" customHeight="1">
      <c r="A121" s="4">
        <v>119</v>
      </c>
      <c r="B121" s="15" t="s">
        <v>407</v>
      </c>
      <c r="C121" s="32">
        <v>168132</v>
      </c>
      <c r="D121" s="32" t="s">
        <v>211</v>
      </c>
      <c r="E121" s="5"/>
      <c r="F121" s="138"/>
      <c r="G121" s="138"/>
      <c r="H121" s="138"/>
      <c r="I121" s="4"/>
      <c r="J121" s="4"/>
      <c r="K121" s="147"/>
      <c r="L121" s="138"/>
      <c r="M121" s="138"/>
      <c r="N121" s="4"/>
      <c r="O121" s="4"/>
      <c r="P121" s="150">
        <f t="shared" si="14"/>
        <v>0</v>
      </c>
      <c r="Q121" s="147">
        <v>11</v>
      </c>
      <c r="R121" s="147"/>
      <c r="S121" s="138"/>
      <c r="T121" s="4"/>
      <c r="U121" s="141">
        <f t="shared" si="12"/>
        <v>11</v>
      </c>
      <c r="V121" s="143">
        <f t="shared" si="13"/>
        <v>11</v>
      </c>
      <c r="W121" s="135" t="s">
        <v>347</v>
      </c>
      <c r="X121" s="32" t="s">
        <v>26</v>
      </c>
    </row>
    <row r="122" spans="1:24" ht="19.5" customHeight="1">
      <c r="A122" s="4">
        <v>122</v>
      </c>
      <c r="B122" s="15" t="s">
        <v>500</v>
      </c>
      <c r="C122" s="32">
        <v>198019</v>
      </c>
      <c r="D122" s="32" t="s">
        <v>211</v>
      </c>
      <c r="E122" s="16"/>
      <c r="F122" s="138"/>
      <c r="G122" s="138">
        <v>2.5</v>
      </c>
      <c r="H122" s="138"/>
      <c r="I122" s="4"/>
      <c r="J122" s="4"/>
      <c r="K122" s="147">
        <v>0.5</v>
      </c>
      <c r="L122" s="138"/>
      <c r="M122" s="138"/>
      <c r="N122" s="4"/>
      <c r="O122" s="4"/>
      <c r="P122" s="150">
        <v>3</v>
      </c>
      <c r="Q122" s="147">
        <v>6</v>
      </c>
      <c r="R122" s="148">
        <v>1.875</v>
      </c>
      <c r="S122" s="138"/>
      <c r="T122" s="4"/>
      <c r="U122" s="141">
        <v>7.875</v>
      </c>
      <c r="V122" s="143">
        <v>10.875</v>
      </c>
      <c r="W122" s="134" t="s">
        <v>501</v>
      </c>
      <c r="X122" s="32" t="s">
        <v>26</v>
      </c>
    </row>
    <row r="123" spans="1:24" ht="19.5" customHeight="1">
      <c r="A123" s="4">
        <v>123</v>
      </c>
      <c r="B123" s="15" t="s">
        <v>500</v>
      </c>
      <c r="C123" s="32">
        <v>198019</v>
      </c>
      <c r="D123" s="32" t="s">
        <v>211</v>
      </c>
      <c r="E123" s="16"/>
      <c r="F123" s="138"/>
      <c r="G123" s="138">
        <v>2.5</v>
      </c>
      <c r="H123" s="138"/>
      <c r="I123" s="4"/>
      <c r="J123" s="4"/>
      <c r="K123" s="147">
        <v>0.5</v>
      </c>
      <c r="L123" s="138"/>
      <c r="M123" s="138"/>
      <c r="N123" s="4"/>
      <c r="O123" s="4"/>
      <c r="P123" s="150">
        <v>3</v>
      </c>
      <c r="Q123" s="147">
        <v>6</v>
      </c>
      <c r="R123" s="148">
        <v>1.875</v>
      </c>
      <c r="S123" s="138"/>
      <c r="T123" s="4"/>
      <c r="U123" s="141">
        <v>7.875</v>
      </c>
      <c r="V123" s="143">
        <v>10.875</v>
      </c>
      <c r="W123" s="32" t="s">
        <v>347</v>
      </c>
      <c r="X123" s="32" t="s">
        <v>27</v>
      </c>
    </row>
    <row r="124" spans="1:24" ht="19.5" customHeight="1">
      <c r="A124" s="4">
        <v>124</v>
      </c>
      <c r="B124" s="15" t="s">
        <v>500</v>
      </c>
      <c r="C124" s="32">
        <v>198019</v>
      </c>
      <c r="D124" s="32" t="s">
        <v>211</v>
      </c>
      <c r="E124" s="16"/>
      <c r="F124" s="138"/>
      <c r="G124" s="138">
        <v>2.5</v>
      </c>
      <c r="H124" s="138"/>
      <c r="I124" s="4"/>
      <c r="J124" s="4"/>
      <c r="K124" s="147">
        <v>0.5</v>
      </c>
      <c r="L124" s="138"/>
      <c r="M124" s="138"/>
      <c r="N124" s="4"/>
      <c r="O124" s="4"/>
      <c r="P124" s="150">
        <v>3</v>
      </c>
      <c r="Q124" s="147">
        <v>6</v>
      </c>
      <c r="R124" s="148">
        <v>1.875</v>
      </c>
      <c r="S124" s="138"/>
      <c r="T124" s="4"/>
      <c r="U124" s="141">
        <v>7.875</v>
      </c>
      <c r="V124" s="143">
        <v>10.875</v>
      </c>
      <c r="W124" s="32" t="s">
        <v>367</v>
      </c>
      <c r="X124" s="32" t="s">
        <v>28</v>
      </c>
    </row>
    <row r="125" spans="1:24" ht="19.5" customHeight="1">
      <c r="A125" s="4">
        <v>125</v>
      </c>
      <c r="B125" s="15" t="s">
        <v>323</v>
      </c>
      <c r="C125" s="32">
        <v>193386</v>
      </c>
      <c r="D125" s="32" t="s">
        <v>304</v>
      </c>
      <c r="E125" s="29"/>
      <c r="F125" s="138"/>
      <c r="G125" s="138"/>
      <c r="H125" s="147"/>
      <c r="I125" s="4"/>
      <c r="J125" s="4"/>
      <c r="K125" s="147">
        <v>0.5</v>
      </c>
      <c r="L125" s="147"/>
      <c r="M125" s="138"/>
      <c r="N125" s="4"/>
      <c r="O125" s="4"/>
      <c r="P125" s="150">
        <f>SUM(F125:O125)</f>
        <v>0.5</v>
      </c>
      <c r="Q125" s="147">
        <v>10</v>
      </c>
      <c r="R125" s="147"/>
      <c r="S125" s="138"/>
      <c r="T125" s="4"/>
      <c r="U125" s="141">
        <f aca="true" t="shared" si="15" ref="U125:U150">IF(SUM(R125,S125)&gt;2,SUM(2,Q125,T125),SUM(Q125:T125))</f>
        <v>10</v>
      </c>
      <c r="V125" s="143">
        <f aca="true" t="shared" si="16" ref="V125:V133">SUM(U125,P125)</f>
        <v>10.5</v>
      </c>
      <c r="W125" s="134" t="s">
        <v>487</v>
      </c>
      <c r="X125" s="32" t="s">
        <v>26</v>
      </c>
    </row>
    <row r="126" spans="1:24" ht="19.5" customHeight="1">
      <c r="A126" s="4">
        <v>126</v>
      </c>
      <c r="B126" s="15" t="s">
        <v>323</v>
      </c>
      <c r="C126" s="32">
        <v>193386</v>
      </c>
      <c r="D126" s="32" t="s">
        <v>304</v>
      </c>
      <c r="E126" s="29"/>
      <c r="F126" s="138"/>
      <c r="G126" s="138"/>
      <c r="H126" s="147"/>
      <c r="I126" s="4"/>
      <c r="J126" s="4"/>
      <c r="K126" s="147">
        <v>0.5</v>
      </c>
      <c r="L126" s="147"/>
      <c r="M126" s="138"/>
      <c r="N126" s="4"/>
      <c r="O126" s="4"/>
      <c r="P126" s="150">
        <f>SUM(F126:O126)</f>
        <v>0.5</v>
      </c>
      <c r="Q126" s="147">
        <v>10</v>
      </c>
      <c r="R126" s="147"/>
      <c r="S126" s="138"/>
      <c r="T126" s="4"/>
      <c r="U126" s="141">
        <f t="shared" si="15"/>
        <v>10</v>
      </c>
      <c r="V126" s="143">
        <f t="shared" si="16"/>
        <v>10.5</v>
      </c>
      <c r="W126" s="32" t="s">
        <v>483</v>
      </c>
      <c r="X126" s="32" t="s">
        <v>27</v>
      </c>
    </row>
    <row r="127" spans="1:24" ht="19.5" customHeight="1">
      <c r="A127" s="4">
        <v>127</v>
      </c>
      <c r="B127" s="15" t="s">
        <v>348</v>
      </c>
      <c r="C127" s="32">
        <v>189918</v>
      </c>
      <c r="D127" s="32" t="s">
        <v>309</v>
      </c>
      <c r="E127" s="31"/>
      <c r="F127" s="138"/>
      <c r="G127" s="138">
        <v>2.5</v>
      </c>
      <c r="H127" s="138"/>
      <c r="I127" s="4"/>
      <c r="J127" s="6"/>
      <c r="K127" s="147">
        <v>0.5</v>
      </c>
      <c r="L127" s="138">
        <v>0.5</v>
      </c>
      <c r="M127" s="138"/>
      <c r="N127" s="4"/>
      <c r="O127" s="4"/>
      <c r="P127" s="150">
        <f aca="true" t="shared" si="17" ref="P127:P132">IF(SUM(F127,G127)&gt;4,SUM(4,SUM(H127:O127)),SUM(F127:O127))</f>
        <v>3.5</v>
      </c>
      <c r="Q127" s="147">
        <v>6.75</v>
      </c>
      <c r="R127" s="147"/>
      <c r="S127" s="138"/>
      <c r="T127" s="4"/>
      <c r="U127" s="141">
        <f t="shared" si="15"/>
        <v>6.75</v>
      </c>
      <c r="V127" s="143">
        <f t="shared" si="16"/>
        <v>10.25</v>
      </c>
      <c r="W127" s="135" t="s">
        <v>325</v>
      </c>
      <c r="X127" s="32" t="s">
        <v>26</v>
      </c>
    </row>
    <row r="128" spans="1:24" ht="19.5" customHeight="1">
      <c r="A128" s="4">
        <v>157</v>
      </c>
      <c r="B128" s="15" t="s">
        <v>379</v>
      </c>
      <c r="C128" s="32">
        <v>193989</v>
      </c>
      <c r="D128" s="32" t="s">
        <v>23</v>
      </c>
      <c r="E128" s="29"/>
      <c r="F128" s="138"/>
      <c r="G128" s="138"/>
      <c r="H128" s="147"/>
      <c r="I128" s="4"/>
      <c r="J128" s="4"/>
      <c r="K128" s="147">
        <v>0.5</v>
      </c>
      <c r="L128" s="138"/>
      <c r="M128" s="138"/>
      <c r="N128" s="4"/>
      <c r="O128" s="4"/>
      <c r="P128" s="150">
        <f t="shared" si="17"/>
        <v>0.5</v>
      </c>
      <c r="Q128" s="147">
        <v>9.75</v>
      </c>
      <c r="R128" s="138"/>
      <c r="S128" s="146"/>
      <c r="T128" s="4"/>
      <c r="U128" s="141">
        <f t="shared" si="15"/>
        <v>9.75</v>
      </c>
      <c r="V128" s="143">
        <f t="shared" si="16"/>
        <v>10.25</v>
      </c>
      <c r="W128" s="134" t="s">
        <v>380</v>
      </c>
      <c r="X128" s="32" t="s">
        <v>26</v>
      </c>
    </row>
    <row r="129" spans="1:24" ht="19.5" customHeight="1">
      <c r="A129" s="4">
        <v>128</v>
      </c>
      <c r="B129" s="15" t="s">
        <v>408</v>
      </c>
      <c r="C129" s="32">
        <v>194492</v>
      </c>
      <c r="D129" s="32" t="s">
        <v>22</v>
      </c>
      <c r="E129" s="16"/>
      <c r="F129" s="138"/>
      <c r="G129" s="138">
        <v>2.5</v>
      </c>
      <c r="H129" s="138">
        <v>2</v>
      </c>
      <c r="I129" s="4"/>
      <c r="J129" s="4"/>
      <c r="K129" s="147">
        <v>0.5</v>
      </c>
      <c r="L129" s="138"/>
      <c r="M129" s="138">
        <v>1</v>
      </c>
      <c r="N129" s="4"/>
      <c r="O129" s="4"/>
      <c r="P129" s="150">
        <f t="shared" si="17"/>
        <v>6</v>
      </c>
      <c r="Q129" s="147">
        <v>4.25</v>
      </c>
      <c r="R129" s="146"/>
      <c r="S129" s="147"/>
      <c r="T129" s="4"/>
      <c r="U129" s="141">
        <f t="shared" si="15"/>
        <v>4.25</v>
      </c>
      <c r="V129" s="143">
        <f t="shared" si="16"/>
        <v>10.25</v>
      </c>
      <c r="W129" s="134" t="s">
        <v>344</v>
      </c>
      <c r="X129" s="32" t="s">
        <v>26</v>
      </c>
    </row>
    <row r="130" spans="1:24" ht="19.5" customHeight="1">
      <c r="A130" s="4">
        <v>129</v>
      </c>
      <c r="B130" s="15" t="s">
        <v>408</v>
      </c>
      <c r="C130" s="32">
        <v>194492</v>
      </c>
      <c r="D130" s="32" t="s">
        <v>22</v>
      </c>
      <c r="E130" s="16"/>
      <c r="F130" s="138"/>
      <c r="G130" s="138">
        <v>2.5</v>
      </c>
      <c r="H130" s="145">
        <v>2</v>
      </c>
      <c r="I130" s="4"/>
      <c r="J130" s="4"/>
      <c r="K130" s="147">
        <v>0.5</v>
      </c>
      <c r="L130" s="138"/>
      <c r="M130" s="138">
        <v>1</v>
      </c>
      <c r="N130" s="4"/>
      <c r="O130" s="4"/>
      <c r="P130" s="150">
        <f t="shared" si="17"/>
        <v>6</v>
      </c>
      <c r="Q130" s="147">
        <v>4.25</v>
      </c>
      <c r="R130" s="146"/>
      <c r="S130" s="147"/>
      <c r="T130" s="4"/>
      <c r="U130" s="141">
        <f t="shared" si="15"/>
        <v>4.25</v>
      </c>
      <c r="V130" s="143">
        <f t="shared" si="16"/>
        <v>10.25</v>
      </c>
      <c r="W130" s="32" t="s">
        <v>218</v>
      </c>
      <c r="X130" s="32" t="s">
        <v>27</v>
      </c>
    </row>
    <row r="131" spans="1:24" ht="19.5" customHeight="1">
      <c r="A131" s="4">
        <v>130</v>
      </c>
      <c r="B131" s="15" t="s">
        <v>408</v>
      </c>
      <c r="C131" s="32">
        <v>194492</v>
      </c>
      <c r="D131" s="32" t="s">
        <v>22</v>
      </c>
      <c r="E131" s="16"/>
      <c r="F131" s="138"/>
      <c r="G131" s="138">
        <v>2.5</v>
      </c>
      <c r="H131" s="138">
        <v>2</v>
      </c>
      <c r="I131" s="4"/>
      <c r="J131" s="4"/>
      <c r="K131" s="147">
        <v>0.5</v>
      </c>
      <c r="L131" s="138"/>
      <c r="M131" s="138">
        <v>1</v>
      </c>
      <c r="N131" s="4"/>
      <c r="O131" s="4"/>
      <c r="P131" s="150">
        <f t="shared" si="17"/>
        <v>6</v>
      </c>
      <c r="Q131" s="147">
        <v>4.25</v>
      </c>
      <c r="R131" s="146"/>
      <c r="S131" s="147"/>
      <c r="T131" s="4"/>
      <c r="U131" s="141">
        <f t="shared" si="15"/>
        <v>4.25</v>
      </c>
      <c r="V131" s="143">
        <f t="shared" si="16"/>
        <v>10.25</v>
      </c>
      <c r="W131" s="32" t="s">
        <v>359</v>
      </c>
      <c r="X131" s="32" t="s">
        <v>28</v>
      </c>
    </row>
    <row r="132" spans="1:24" ht="19.5" customHeight="1">
      <c r="A132" s="4">
        <v>131</v>
      </c>
      <c r="B132" s="15" t="s">
        <v>457</v>
      </c>
      <c r="C132" s="32">
        <v>170268</v>
      </c>
      <c r="D132" s="32" t="s">
        <v>304</v>
      </c>
      <c r="E132" s="32"/>
      <c r="F132" s="138"/>
      <c r="G132" s="138"/>
      <c r="H132" s="138"/>
      <c r="I132" s="4"/>
      <c r="J132" s="4"/>
      <c r="K132" s="147">
        <v>0.5</v>
      </c>
      <c r="L132" s="138"/>
      <c r="M132" s="147"/>
      <c r="N132" s="4"/>
      <c r="O132" s="4"/>
      <c r="P132" s="150">
        <f t="shared" si="17"/>
        <v>0.5</v>
      </c>
      <c r="Q132" s="147">
        <v>7.75</v>
      </c>
      <c r="R132" s="152">
        <v>1.875</v>
      </c>
      <c r="S132" s="146"/>
      <c r="T132" s="4"/>
      <c r="U132" s="141">
        <f t="shared" si="15"/>
        <v>9.625</v>
      </c>
      <c r="V132" s="143">
        <f t="shared" si="16"/>
        <v>10.125</v>
      </c>
      <c r="W132" s="134" t="s">
        <v>482</v>
      </c>
      <c r="X132" s="32" t="s">
        <v>26</v>
      </c>
    </row>
    <row r="133" spans="1:24" ht="19.5" customHeight="1">
      <c r="A133" s="4">
        <v>132</v>
      </c>
      <c r="B133" s="15" t="s">
        <v>395</v>
      </c>
      <c r="C133" s="32">
        <v>197323</v>
      </c>
      <c r="D133" s="32" t="s">
        <v>327</v>
      </c>
      <c r="E133" s="32"/>
      <c r="F133" s="138"/>
      <c r="G133" s="138"/>
      <c r="H133" s="138"/>
      <c r="I133" s="4"/>
      <c r="J133" s="9"/>
      <c r="K133" s="138">
        <v>0.5</v>
      </c>
      <c r="L133" s="138"/>
      <c r="M133" s="138"/>
      <c r="N133" s="4"/>
      <c r="O133" s="4"/>
      <c r="P133" s="150">
        <f>IF(SUM(F133,G133)&gt;4,SUM(4,SUM(I133:O133)),SUM(F133:O133))</f>
        <v>0.5</v>
      </c>
      <c r="Q133" s="147">
        <v>9.5</v>
      </c>
      <c r="R133" s="147"/>
      <c r="S133" s="147"/>
      <c r="T133" s="9"/>
      <c r="U133" s="141">
        <f t="shared" si="15"/>
        <v>9.5</v>
      </c>
      <c r="V133" s="143">
        <f t="shared" si="16"/>
        <v>10</v>
      </c>
      <c r="W133" s="134" t="s">
        <v>384</v>
      </c>
      <c r="X133" s="32" t="s">
        <v>26</v>
      </c>
    </row>
    <row r="134" spans="1:24" ht="19.5" customHeight="1">
      <c r="A134" s="4">
        <v>133</v>
      </c>
      <c r="B134" s="15" t="s">
        <v>475</v>
      </c>
      <c r="C134" s="32">
        <v>182379</v>
      </c>
      <c r="D134" s="32" t="s">
        <v>212</v>
      </c>
      <c r="E134" s="32"/>
      <c r="F134" s="138"/>
      <c r="G134" s="138"/>
      <c r="H134" s="138"/>
      <c r="I134" s="4"/>
      <c r="J134" s="9"/>
      <c r="K134" s="147">
        <v>0.5</v>
      </c>
      <c r="M134" s="138"/>
      <c r="N134" s="4"/>
      <c r="O134" s="4"/>
      <c r="P134" s="150">
        <v>0.5</v>
      </c>
      <c r="Q134" s="147">
        <v>8.5</v>
      </c>
      <c r="R134" s="147">
        <v>0.9</v>
      </c>
      <c r="S134" s="147"/>
      <c r="T134" s="9"/>
      <c r="U134" s="141">
        <f t="shared" si="15"/>
        <v>9.4</v>
      </c>
      <c r="V134" s="143">
        <v>9.9</v>
      </c>
      <c r="W134" s="134" t="s">
        <v>391</v>
      </c>
      <c r="X134" s="32" t="s">
        <v>28</v>
      </c>
    </row>
    <row r="135" spans="1:24" ht="19.5" customHeight="1">
      <c r="A135" s="4">
        <v>134</v>
      </c>
      <c r="B135" s="15" t="s">
        <v>346</v>
      </c>
      <c r="C135" s="32">
        <v>186909</v>
      </c>
      <c r="D135" s="32" t="s">
        <v>22</v>
      </c>
      <c r="E135" s="29"/>
      <c r="F135" s="138"/>
      <c r="G135" s="147"/>
      <c r="H135" s="138"/>
      <c r="I135" s="4"/>
      <c r="J135" s="4"/>
      <c r="K135" s="147"/>
      <c r="L135" s="138"/>
      <c r="M135" s="138"/>
      <c r="N135" s="4"/>
      <c r="O135" s="4"/>
      <c r="P135" s="150">
        <f aca="true" t="shared" si="18" ref="P135:P145">IF(SUM(F135,G135)&gt;4,SUM(4,SUM(H135:O135)),SUM(F135:O135))</f>
        <v>0</v>
      </c>
      <c r="Q135" s="147">
        <v>9.75</v>
      </c>
      <c r="R135" s="138"/>
      <c r="S135" s="138"/>
      <c r="T135" s="4"/>
      <c r="U135" s="141">
        <f t="shared" si="15"/>
        <v>9.75</v>
      </c>
      <c r="V135" s="143">
        <f aca="true" t="shared" si="19" ref="V135:V150">SUM(U135,P135)</f>
        <v>9.75</v>
      </c>
      <c r="W135" s="134" t="s">
        <v>347</v>
      </c>
      <c r="X135" s="32" t="s">
        <v>26</v>
      </c>
    </row>
    <row r="136" spans="1:24" ht="19.5" customHeight="1">
      <c r="A136" s="4">
        <v>135</v>
      </c>
      <c r="B136" s="15" t="s">
        <v>406</v>
      </c>
      <c r="C136" s="32">
        <v>185843</v>
      </c>
      <c r="D136" s="32" t="s">
        <v>327</v>
      </c>
      <c r="E136" s="16"/>
      <c r="F136" s="138"/>
      <c r="G136" s="138">
        <v>2.5</v>
      </c>
      <c r="H136" s="138"/>
      <c r="I136" s="4"/>
      <c r="J136" s="4"/>
      <c r="K136" s="147">
        <v>0.5</v>
      </c>
      <c r="L136" s="138"/>
      <c r="M136" s="138">
        <v>1</v>
      </c>
      <c r="N136" s="4"/>
      <c r="O136" s="4"/>
      <c r="P136" s="150">
        <f t="shared" si="18"/>
        <v>4</v>
      </c>
      <c r="Q136" s="147">
        <v>5.75</v>
      </c>
      <c r="R136" s="147"/>
      <c r="S136" s="138"/>
      <c r="T136" s="4"/>
      <c r="U136" s="141">
        <f t="shared" si="15"/>
        <v>5.75</v>
      </c>
      <c r="V136" s="143">
        <f t="shared" si="19"/>
        <v>9.75</v>
      </c>
      <c r="W136" s="134" t="s">
        <v>481</v>
      </c>
      <c r="X136" s="32" t="s">
        <v>26</v>
      </c>
    </row>
    <row r="137" spans="1:24" ht="19.5" customHeight="1">
      <c r="A137" s="4">
        <v>165</v>
      </c>
      <c r="B137" s="15" t="s">
        <v>437</v>
      </c>
      <c r="C137" s="32">
        <v>191943</v>
      </c>
      <c r="D137" s="32" t="s">
        <v>274</v>
      </c>
      <c r="E137" s="32"/>
      <c r="F137" s="138"/>
      <c r="G137" s="138">
        <v>2.5</v>
      </c>
      <c r="H137" s="138">
        <v>2</v>
      </c>
      <c r="I137" s="4"/>
      <c r="J137" s="4"/>
      <c r="K137" s="147">
        <v>0.5</v>
      </c>
      <c r="L137" s="138"/>
      <c r="M137" s="138">
        <v>1</v>
      </c>
      <c r="N137" s="4"/>
      <c r="O137" s="4"/>
      <c r="P137" s="150">
        <f t="shared" si="18"/>
        <v>6</v>
      </c>
      <c r="Q137" s="147">
        <v>2.5</v>
      </c>
      <c r="R137" s="146">
        <v>1.25</v>
      </c>
      <c r="S137" s="138"/>
      <c r="T137" s="4"/>
      <c r="U137" s="141">
        <f t="shared" si="15"/>
        <v>3.75</v>
      </c>
      <c r="V137" s="143">
        <f t="shared" si="19"/>
        <v>9.75</v>
      </c>
      <c r="W137" s="134" t="s">
        <v>438</v>
      </c>
      <c r="X137" s="32" t="s">
        <v>26</v>
      </c>
    </row>
    <row r="138" spans="1:24" ht="19.5" customHeight="1">
      <c r="A138" s="4">
        <v>166</v>
      </c>
      <c r="B138" s="15" t="s">
        <v>437</v>
      </c>
      <c r="C138" s="32">
        <v>191943</v>
      </c>
      <c r="D138" s="32" t="s">
        <v>274</v>
      </c>
      <c r="E138" s="32"/>
      <c r="F138" s="138"/>
      <c r="G138" s="138">
        <v>2.5</v>
      </c>
      <c r="H138" s="138">
        <v>2</v>
      </c>
      <c r="I138" s="4"/>
      <c r="J138" s="4"/>
      <c r="K138" s="147">
        <v>0.5</v>
      </c>
      <c r="L138" s="138"/>
      <c r="M138" s="138">
        <v>1</v>
      </c>
      <c r="N138" s="4"/>
      <c r="O138" s="4"/>
      <c r="P138" s="150">
        <f t="shared" si="18"/>
        <v>6</v>
      </c>
      <c r="Q138" s="147">
        <v>2.5</v>
      </c>
      <c r="R138" s="146">
        <v>1.25</v>
      </c>
      <c r="S138" s="138"/>
      <c r="T138" s="4"/>
      <c r="U138" s="141">
        <f t="shared" si="15"/>
        <v>3.75</v>
      </c>
      <c r="V138" s="143">
        <f t="shared" si="19"/>
        <v>9.75</v>
      </c>
      <c r="W138" s="32" t="s">
        <v>223</v>
      </c>
      <c r="X138" s="32" t="s">
        <v>27</v>
      </c>
    </row>
    <row r="139" spans="1:24" ht="19.5" customHeight="1">
      <c r="A139" s="4">
        <v>167</v>
      </c>
      <c r="B139" s="15" t="s">
        <v>437</v>
      </c>
      <c r="C139" s="32">
        <v>191943</v>
      </c>
      <c r="D139" s="32" t="s">
        <v>274</v>
      </c>
      <c r="E139" s="32"/>
      <c r="F139" s="138"/>
      <c r="G139" s="138">
        <v>2.5</v>
      </c>
      <c r="H139" s="138">
        <v>2</v>
      </c>
      <c r="I139" s="4"/>
      <c r="J139" s="4"/>
      <c r="K139" s="147">
        <v>0.5</v>
      </c>
      <c r="L139" s="138"/>
      <c r="M139" s="138">
        <v>1</v>
      </c>
      <c r="N139" s="4"/>
      <c r="O139" s="4"/>
      <c r="P139" s="150">
        <f t="shared" si="18"/>
        <v>6</v>
      </c>
      <c r="Q139" s="147">
        <v>2.5</v>
      </c>
      <c r="R139" s="146">
        <v>1.25</v>
      </c>
      <c r="S139" s="138"/>
      <c r="T139" s="4"/>
      <c r="U139" s="141">
        <f t="shared" si="15"/>
        <v>3.75</v>
      </c>
      <c r="V139" s="143">
        <f t="shared" si="19"/>
        <v>9.75</v>
      </c>
      <c r="W139" s="32" t="s">
        <v>236</v>
      </c>
      <c r="X139" s="32" t="s">
        <v>28</v>
      </c>
    </row>
    <row r="140" spans="1:24" ht="19.5" customHeight="1">
      <c r="A140" s="4">
        <v>136</v>
      </c>
      <c r="B140" s="15" t="s">
        <v>387</v>
      </c>
      <c r="C140" s="32">
        <v>197819</v>
      </c>
      <c r="D140" s="32" t="s">
        <v>304</v>
      </c>
      <c r="E140" s="31"/>
      <c r="F140" s="138"/>
      <c r="G140" s="138">
        <v>2.5</v>
      </c>
      <c r="H140" s="138">
        <v>2</v>
      </c>
      <c r="I140" s="4"/>
      <c r="J140" s="9"/>
      <c r="K140" s="147">
        <v>0.5</v>
      </c>
      <c r="L140" s="138"/>
      <c r="M140" s="138"/>
      <c r="N140" s="4"/>
      <c r="O140" s="4"/>
      <c r="P140" s="150">
        <f t="shared" si="18"/>
        <v>5</v>
      </c>
      <c r="Q140" s="147">
        <v>3.75</v>
      </c>
      <c r="R140" s="147"/>
      <c r="S140" s="138">
        <v>0.875</v>
      </c>
      <c r="T140" s="4"/>
      <c r="U140" s="141">
        <f t="shared" si="15"/>
        <v>4.625</v>
      </c>
      <c r="V140" s="143">
        <f t="shared" si="19"/>
        <v>9.625</v>
      </c>
      <c r="W140" s="134" t="s">
        <v>250</v>
      </c>
      <c r="X140" s="32" t="s">
        <v>26</v>
      </c>
    </row>
    <row r="141" spans="1:24" ht="19.5" customHeight="1">
      <c r="A141" s="4">
        <v>137</v>
      </c>
      <c r="B141" s="15" t="s">
        <v>387</v>
      </c>
      <c r="C141" s="32">
        <v>197819</v>
      </c>
      <c r="D141" s="32" t="s">
        <v>304</v>
      </c>
      <c r="E141" s="31"/>
      <c r="F141" s="138"/>
      <c r="G141" s="138">
        <v>2.5</v>
      </c>
      <c r="H141" s="138">
        <v>2</v>
      </c>
      <c r="I141" s="4"/>
      <c r="J141" s="9"/>
      <c r="K141" s="147">
        <v>0.5</v>
      </c>
      <c r="L141" s="138"/>
      <c r="M141" s="138"/>
      <c r="N141" s="130"/>
      <c r="O141" s="4"/>
      <c r="P141" s="150">
        <f t="shared" si="18"/>
        <v>5</v>
      </c>
      <c r="Q141" s="147">
        <v>3.75</v>
      </c>
      <c r="R141" s="147"/>
      <c r="S141" s="138">
        <v>0.875</v>
      </c>
      <c r="T141" s="4"/>
      <c r="U141" s="141">
        <f t="shared" si="15"/>
        <v>4.625</v>
      </c>
      <c r="V141" s="143">
        <f t="shared" si="19"/>
        <v>9.625</v>
      </c>
      <c r="W141" s="32" t="s">
        <v>350</v>
      </c>
      <c r="X141" s="32" t="s">
        <v>27</v>
      </c>
    </row>
    <row r="142" spans="1:24" ht="19.5" customHeight="1">
      <c r="A142" s="4">
        <v>138</v>
      </c>
      <c r="B142" s="15" t="s">
        <v>387</v>
      </c>
      <c r="C142" s="32">
        <v>197819</v>
      </c>
      <c r="D142" s="32" t="s">
        <v>304</v>
      </c>
      <c r="E142" s="31"/>
      <c r="F142" s="138"/>
      <c r="G142" s="138">
        <v>2.5</v>
      </c>
      <c r="H142" s="138">
        <v>2</v>
      </c>
      <c r="I142" s="4"/>
      <c r="J142" s="9"/>
      <c r="K142" s="147">
        <v>0.5</v>
      </c>
      <c r="L142" s="138"/>
      <c r="M142" s="153"/>
      <c r="N142" s="4"/>
      <c r="O142" s="132"/>
      <c r="P142" s="150">
        <f t="shared" si="18"/>
        <v>5</v>
      </c>
      <c r="Q142" s="147">
        <v>3.75</v>
      </c>
      <c r="R142" s="147"/>
      <c r="S142" s="138">
        <v>0.875</v>
      </c>
      <c r="T142" s="4"/>
      <c r="U142" s="141">
        <f t="shared" si="15"/>
        <v>4.625</v>
      </c>
      <c r="V142" s="143">
        <f t="shared" si="19"/>
        <v>9.625</v>
      </c>
      <c r="W142" s="32" t="s">
        <v>384</v>
      </c>
      <c r="X142" s="32" t="s">
        <v>28</v>
      </c>
    </row>
    <row r="143" spans="1:24" ht="19.5" customHeight="1">
      <c r="A143" s="4">
        <v>139</v>
      </c>
      <c r="B143" s="15" t="s">
        <v>381</v>
      </c>
      <c r="C143" s="32">
        <v>175906</v>
      </c>
      <c r="D143" s="32" t="s">
        <v>304</v>
      </c>
      <c r="E143" s="29"/>
      <c r="F143" s="138"/>
      <c r="G143" s="138"/>
      <c r="H143" s="138"/>
      <c r="I143" s="4"/>
      <c r="J143" s="9"/>
      <c r="K143" s="147">
        <v>0.5</v>
      </c>
      <c r="L143" s="138"/>
      <c r="M143" s="153"/>
      <c r="N143" s="4"/>
      <c r="O143" s="132"/>
      <c r="P143" s="150">
        <f t="shared" si="18"/>
        <v>0.5</v>
      </c>
      <c r="Q143" s="147">
        <v>7.25</v>
      </c>
      <c r="R143" s="147">
        <v>1.625</v>
      </c>
      <c r="S143" s="138">
        <v>0.0625</v>
      </c>
      <c r="T143" s="4"/>
      <c r="U143" s="142">
        <f t="shared" si="15"/>
        <v>8.9375</v>
      </c>
      <c r="V143" s="144">
        <f t="shared" si="19"/>
        <v>9.4375</v>
      </c>
      <c r="W143" s="134" t="s">
        <v>382</v>
      </c>
      <c r="X143" s="32" t="s">
        <v>26</v>
      </c>
    </row>
    <row r="144" spans="1:24" ht="19.5" customHeight="1">
      <c r="A144" s="4">
        <v>140</v>
      </c>
      <c r="B144" s="15" t="s">
        <v>417</v>
      </c>
      <c r="C144" s="32">
        <v>182667</v>
      </c>
      <c r="D144" s="32" t="s">
        <v>206</v>
      </c>
      <c r="E144" s="16"/>
      <c r="F144" s="138"/>
      <c r="G144" s="138">
        <v>2.5</v>
      </c>
      <c r="H144" s="138">
        <v>2</v>
      </c>
      <c r="I144" s="4"/>
      <c r="J144" s="4"/>
      <c r="K144" s="147">
        <v>0.5</v>
      </c>
      <c r="L144" s="138"/>
      <c r="M144" s="153">
        <v>1</v>
      </c>
      <c r="N144" s="4"/>
      <c r="O144" s="132"/>
      <c r="P144" s="150">
        <f t="shared" si="18"/>
        <v>6</v>
      </c>
      <c r="Q144" s="147">
        <v>1.5</v>
      </c>
      <c r="R144" s="147">
        <v>1.875</v>
      </c>
      <c r="S144" s="147"/>
      <c r="T144" s="4"/>
      <c r="U144" s="141">
        <f t="shared" si="15"/>
        <v>3.375</v>
      </c>
      <c r="V144" s="143">
        <f t="shared" si="19"/>
        <v>9.375</v>
      </c>
      <c r="W144" s="134" t="s">
        <v>334</v>
      </c>
      <c r="X144" s="32" t="s">
        <v>26</v>
      </c>
    </row>
    <row r="145" spans="1:24" ht="19.5" customHeight="1">
      <c r="A145" s="4">
        <v>141</v>
      </c>
      <c r="B145" s="15" t="s">
        <v>417</v>
      </c>
      <c r="C145" s="32">
        <v>182667</v>
      </c>
      <c r="D145" s="32" t="s">
        <v>206</v>
      </c>
      <c r="E145" s="16"/>
      <c r="F145" s="138"/>
      <c r="G145" s="138">
        <v>2.5</v>
      </c>
      <c r="H145" s="138">
        <v>2</v>
      </c>
      <c r="I145" s="4"/>
      <c r="J145" s="4"/>
      <c r="K145" s="147">
        <v>0.5</v>
      </c>
      <c r="L145" s="138"/>
      <c r="M145" s="138">
        <v>1</v>
      </c>
      <c r="N145" s="131"/>
      <c r="O145" s="4"/>
      <c r="P145" s="150">
        <f t="shared" si="18"/>
        <v>6</v>
      </c>
      <c r="Q145" s="147">
        <v>1.5</v>
      </c>
      <c r="R145" s="147">
        <v>1.875</v>
      </c>
      <c r="S145" s="147"/>
      <c r="T145" s="4"/>
      <c r="U145" s="141">
        <f t="shared" si="15"/>
        <v>3.375</v>
      </c>
      <c r="V145" s="143">
        <f t="shared" si="19"/>
        <v>9.375</v>
      </c>
      <c r="W145" s="32" t="s">
        <v>241</v>
      </c>
      <c r="X145" s="32" t="s">
        <v>27</v>
      </c>
    </row>
    <row r="146" spans="1:24" ht="19.5" customHeight="1">
      <c r="A146" s="4">
        <v>142</v>
      </c>
      <c r="B146" s="15" t="s">
        <v>303</v>
      </c>
      <c r="C146" s="32">
        <v>185928</v>
      </c>
      <c r="D146" s="32" t="s">
        <v>304</v>
      </c>
      <c r="E146" s="29"/>
      <c r="F146" s="138"/>
      <c r="G146" s="147"/>
      <c r="H146" s="147"/>
      <c r="I146" s="4"/>
      <c r="J146" s="4"/>
      <c r="K146" s="147">
        <v>0.5</v>
      </c>
      <c r="L146" s="138"/>
      <c r="M146" s="138"/>
      <c r="N146" s="4"/>
      <c r="O146" s="4"/>
      <c r="P146" s="150">
        <f>SUM(F146:O146)</f>
        <v>0.5</v>
      </c>
      <c r="Q146" s="147">
        <v>8.75</v>
      </c>
      <c r="R146" s="147"/>
      <c r="S146" s="138"/>
      <c r="T146" s="4"/>
      <c r="U146" s="141">
        <f t="shared" si="15"/>
        <v>8.75</v>
      </c>
      <c r="V146" s="143">
        <f t="shared" si="19"/>
        <v>9.25</v>
      </c>
      <c r="W146" s="134" t="s">
        <v>487</v>
      </c>
      <c r="X146" s="32" t="s">
        <v>26</v>
      </c>
    </row>
    <row r="147" spans="1:24" ht="19.5" customHeight="1">
      <c r="A147" s="4">
        <v>143</v>
      </c>
      <c r="B147" s="15" t="s">
        <v>453</v>
      </c>
      <c r="C147" s="32">
        <v>177790</v>
      </c>
      <c r="D147" s="32" t="s">
        <v>430</v>
      </c>
      <c r="E147" s="16"/>
      <c r="F147" s="138"/>
      <c r="G147" s="138"/>
      <c r="H147" s="138"/>
      <c r="I147" s="4"/>
      <c r="J147" s="4"/>
      <c r="K147" s="147">
        <v>0.5</v>
      </c>
      <c r="L147" s="138"/>
      <c r="M147" s="138"/>
      <c r="N147" s="4"/>
      <c r="O147" s="4"/>
      <c r="P147" s="150">
        <f>IF(SUM(F147,G147)&gt;4,SUM(4,SUM(H147:O147)),SUM(F147:O147))</f>
        <v>0.5</v>
      </c>
      <c r="Q147" s="147">
        <v>7</v>
      </c>
      <c r="R147" s="138">
        <v>0.75</v>
      </c>
      <c r="S147" s="138">
        <v>1</v>
      </c>
      <c r="T147" s="4"/>
      <c r="U147" s="141">
        <f t="shared" si="15"/>
        <v>8.75</v>
      </c>
      <c r="V147" s="143">
        <f t="shared" si="19"/>
        <v>9.25</v>
      </c>
      <c r="W147" s="134" t="s">
        <v>231</v>
      </c>
      <c r="X147" s="32" t="s">
        <v>26</v>
      </c>
    </row>
    <row r="148" spans="1:24" ht="19.5" customHeight="1">
      <c r="A148" s="4">
        <v>144</v>
      </c>
      <c r="B148" s="15" t="s">
        <v>471</v>
      </c>
      <c r="C148" s="32">
        <v>176095</v>
      </c>
      <c r="D148" s="32" t="s">
        <v>309</v>
      </c>
      <c r="E148" s="32"/>
      <c r="F148" s="138"/>
      <c r="G148" s="138"/>
      <c r="H148" s="138"/>
      <c r="I148" s="4"/>
      <c r="J148" s="4"/>
      <c r="K148" s="147">
        <v>0.5</v>
      </c>
      <c r="L148" s="138">
        <v>0.5</v>
      </c>
      <c r="M148" s="138"/>
      <c r="N148" s="4"/>
      <c r="O148" s="4"/>
      <c r="P148" s="150">
        <f>IF(SUM(F148,G148)&gt;4,SUM(4,SUM(H148:O148)),SUM(F148:O148))</f>
        <v>1</v>
      </c>
      <c r="Q148" s="147">
        <v>7.75</v>
      </c>
      <c r="R148" s="138">
        <v>0.25</v>
      </c>
      <c r="S148" s="138">
        <v>0.1875</v>
      </c>
      <c r="T148" s="4"/>
      <c r="U148" s="141">
        <f t="shared" si="15"/>
        <v>8.1875</v>
      </c>
      <c r="V148" s="144">
        <f t="shared" si="19"/>
        <v>9.1875</v>
      </c>
      <c r="W148" s="32" t="s">
        <v>254</v>
      </c>
      <c r="X148" s="32" t="s">
        <v>26</v>
      </c>
    </row>
    <row r="149" spans="1:24" ht="19.5" customHeight="1">
      <c r="A149" s="4">
        <v>145</v>
      </c>
      <c r="B149" s="15" t="s">
        <v>471</v>
      </c>
      <c r="C149" s="32">
        <v>176095</v>
      </c>
      <c r="D149" s="32" t="s">
        <v>309</v>
      </c>
      <c r="E149" s="32"/>
      <c r="F149" s="138"/>
      <c r="G149" s="138"/>
      <c r="H149" s="138"/>
      <c r="I149" s="4"/>
      <c r="J149" s="4"/>
      <c r="K149" s="147">
        <v>0.5</v>
      </c>
      <c r="L149" s="138">
        <v>0.5</v>
      </c>
      <c r="M149" s="138"/>
      <c r="N149" s="4"/>
      <c r="O149" s="4"/>
      <c r="P149" s="150">
        <f>IF(SUM(F149,G149)&gt;4,SUM(4,SUM(H149:O149)),SUM(F149:O149))</f>
        <v>1</v>
      </c>
      <c r="Q149" s="147">
        <v>7.75</v>
      </c>
      <c r="R149" s="138">
        <v>0.25</v>
      </c>
      <c r="S149" s="138">
        <v>0.1875</v>
      </c>
      <c r="T149" s="4"/>
      <c r="U149" s="141">
        <f t="shared" si="15"/>
        <v>8.1875</v>
      </c>
      <c r="V149" s="144">
        <f t="shared" si="19"/>
        <v>9.1875</v>
      </c>
      <c r="W149" s="32" t="s">
        <v>382</v>
      </c>
      <c r="X149" s="32" t="s">
        <v>27</v>
      </c>
    </row>
    <row r="150" spans="1:24" ht="19.5" customHeight="1">
      <c r="A150" s="4">
        <v>146</v>
      </c>
      <c r="B150" s="15" t="s">
        <v>471</v>
      </c>
      <c r="C150" s="32">
        <v>176095</v>
      </c>
      <c r="D150" s="32" t="s">
        <v>309</v>
      </c>
      <c r="E150" s="32"/>
      <c r="F150" s="138"/>
      <c r="G150" s="138"/>
      <c r="H150" s="138"/>
      <c r="I150" s="4"/>
      <c r="J150" s="4"/>
      <c r="K150" s="147">
        <v>0.5</v>
      </c>
      <c r="L150" s="138">
        <v>0.5</v>
      </c>
      <c r="M150" s="138"/>
      <c r="N150" s="4"/>
      <c r="O150" s="4"/>
      <c r="P150" s="150">
        <f>IF(SUM(F150,G150)&gt;4,SUM(4,SUM(H150:O150)),SUM(F150:O150))</f>
        <v>1</v>
      </c>
      <c r="Q150" s="147">
        <v>7.75</v>
      </c>
      <c r="R150" s="138">
        <v>0.25</v>
      </c>
      <c r="S150" s="138">
        <v>0.1875</v>
      </c>
      <c r="T150" s="4"/>
      <c r="U150" s="141">
        <f t="shared" si="15"/>
        <v>8.1875</v>
      </c>
      <c r="V150" s="144">
        <f t="shared" si="19"/>
        <v>9.1875</v>
      </c>
      <c r="W150" s="32" t="s">
        <v>341</v>
      </c>
      <c r="X150" s="32" t="s">
        <v>28</v>
      </c>
    </row>
    <row r="151" spans="1:24" ht="19.5" customHeight="1">
      <c r="A151" s="4">
        <v>147</v>
      </c>
      <c r="B151" s="15" t="s">
        <v>476</v>
      </c>
      <c r="C151" s="32">
        <v>226037</v>
      </c>
      <c r="D151" s="32" t="s">
        <v>205</v>
      </c>
      <c r="E151" s="32"/>
      <c r="F151" s="138"/>
      <c r="G151" s="138">
        <v>2.5</v>
      </c>
      <c r="H151" s="138">
        <v>2</v>
      </c>
      <c r="I151" s="4"/>
      <c r="J151" s="4"/>
      <c r="K151" s="147">
        <v>0.5</v>
      </c>
      <c r="L151" s="138">
        <v>0.5</v>
      </c>
      <c r="M151" s="138"/>
      <c r="N151" s="4"/>
      <c r="O151" s="4"/>
      <c r="P151" s="150">
        <v>5.5</v>
      </c>
      <c r="Q151" s="147">
        <v>2.5</v>
      </c>
      <c r="R151" s="138">
        <v>1</v>
      </c>
      <c r="S151" s="138"/>
      <c r="T151" s="4"/>
      <c r="U151" s="141">
        <v>3.5</v>
      </c>
      <c r="V151" s="144">
        <v>9</v>
      </c>
      <c r="W151" s="32" t="s">
        <v>325</v>
      </c>
      <c r="X151" s="32" t="s">
        <v>26</v>
      </c>
    </row>
    <row r="152" spans="1:24" ht="19.5" customHeight="1">
      <c r="A152" s="4">
        <v>148</v>
      </c>
      <c r="B152" s="15" t="s">
        <v>476</v>
      </c>
      <c r="C152" s="32">
        <v>226037</v>
      </c>
      <c r="D152" s="32" t="s">
        <v>205</v>
      </c>
      <c r="E152" s="32"/>
      <c r="F152" s="138"/>
      <c r="G152" s="138">
        <v>2.5</v>
      </c>
      <c r="H152" s="138">
        <v>2</v>
      </c>
      <c r="I152" s="4"/>
      <c r="J152" s="4"/>
      <c r="K152" s="147">
        <v>0.5</v>
      </c>
      <c r="L152" s="138">
        <v>0.5</v>
      </c>
      <c r="M152" s="138"/>
      <c r="N152" s="4"/>
      <c r="O152" s="4"/>
      <c r="P152" s="150">
        <v>5.5</v>
      </c>
      <c r="Q152" s="147">
        <v>2.5</v>
      </c>
      <c r="R152" s="138">
        <v>1</v>
      </c>
      <c r="S152" s="138"/>
      <c r="T152" s="4"/>
      <c r="U152" s="141">
        <v>3.5</v>
      </c>
      <c r="V152" s="144">
        <v>9</v>
      </c>
      <c r="W152" s="32" t="s">
        <v>336</v>
      </c>
      <c r="X152" s="32" t="s">
        <v>27</v>
      </c>
    </row>
    <row r="153" spans="1:24" ht="19.5" customHeight="1">
      <c r="A153" s="4">
        <v>149</v>
      </c>
      <c r="B153" s="15" t="s">
        <v>476</v>
      </c>
      <c r="C153" s="32">
        <v>226037</v>
      </c>
      <c r="D153" s="32" t="s">
        <v>205</v>
      </c>
      <c r="E153" s="32"/>
      <c r="F153" s="138"/>
      <c r="G153" s="138">
        <v>2.5</v>
      </c>
      <c r="H153" s="138">
        <v>2</v>
      </c>
      <c r="I153" s="4"/>
      <c r="J153" s="4"/>
      <c r="K153" s="147">
        <v>0.5</v>
      </c>
      <c r="L153" s="138">
        <v>0.5</v>
      </c>
      <c r="M153" s="138"/>
      <c r="N153" s="4"/>
      <c r="O153" s="4"/>
      <c r="P153" s="150">
        <v>5.5</v>
      </c>
      <c r="Q153" s="147">
        <v>2.5</v>
      </c>
      <c r="R153" s="138">
        <v>1</v>
      </c>
      <c r="S153" s="138"/>
      <c r="T153" s="4"/>
      <c r="U153" s="141">
        <v>3.5</v>
      </c>
      <c r="V153" s="144">
        <v>9</v>
      </c>
      <c r="W153" s="32" t="s">
        <v>403</v>
      </c>
      <c r="X153" s="32" t="s">
        <v>28</v>
      </c>
    </row>
    <row r="154" spans="1:24" ht="19.5" customHeight="1">
      <c r="A154" s="4">
        <v>150</v>
      </c>
      <c r="B154" s="15" t="s">
        <v>477</v>
      </c>
      <c r="C154" s="30">
        <v>612611</v>
      </c>
      <c r="D154" s="32" t="s">
        <v>478</v>
      </c>
      <c r="E154" s="32"/>
      <c r="F154" s="138"/>
      <c r="G154" s="138"/>
      <c r="H154" s="138"/>
      <c r="I154" s="4"/>
      <c r="J154" s="4"/>
      <c r="K154" s="147"/>
      <c r="L154" s="138"/>
      <c r="M154" s="138"/>
      <c r="N154" s="4"/>
      <c r="O154" s="4"/>
      <c r="P154" s="150">
        <v>3.5</v>
      </c>
      <c r="Q154" s="147"/>
      <c r="R154" s="138"/>
      <c r="S154" s="138"/>
      <c r="T154" s="4"/>
      <c r="U154" s="141">
        <v>5.38</v>
      </c>
      <c r="V154" s="144">
        <v>8.88</v>
      </c>
      <c r="W154" s="32" t="s">
        <v>499</v>
      </c>
      <c r="X154" s="32" t="s">
        <v>26</v>
      </c>
    </row>
    <row r="155" spans="1:24" ht="19.5" customHeight="1">
      <c r="A155" s="4">
        <v>151</v>
      </c>
      <c r="B155" s="15" t="s">
        <v>357</v>
      </c>
      <c r="C155" s="32">
        <v>182616</v>
      </c>
      <c r="D155" s="32" t="s">
        <v>304</v>
      </c>
      <c r="E155" s="16"/>
      <c r="F155" s="138">
        <v>4</v>
      </c>
      <c r="G155" s="138">
        <v>2.5</v>
      </c>
      <c r="H155" s="147"/>
      <c r="I155" s="4"/>
      <c r="J155" s="4"/>
      <c r="K155" s="147">
        <v>0.5</v>
      </c>
      <c r="L155" s="138"/>
      <c r="M155" s="138"/>
      <c r="N155" s="4"/>
      <c r="O155" s="4"/>
      <c r="P155" s="150">
        <f>IF(SUM(F155,G155)&gt;4,SUM(4,SUM(H155:O155)),SUM(F155:O155))</f>
        <v>4.5</v>
      </c>
      <c r="Q155" s="147">
        <v>4.25</v>
      </c>
      <c r="R155" s="138"/>
      <c r="S155" s="147"/>
      <c r="T155" s="4"/>
      <c r="U155" s="141">
        <f>IF(SUM(R155,S155)&gt;2,SUM(2,Q155,T155),SUM(Q155:T155))</f>
        <v>4.25</v>
      </c>
      <c r="V155" s="143">
        <f>SUM(U155,P155)</f>
        <v>8.75</v>
      </c>
      <c r="W155" s="134" t="s">
        <v>220</v>
      </c>
      <c r="X155" s="32" t="s">
        <v>26</v>
      </c>
    </row>
    <row r="156" spans="1:24" ht="19.5" customHeight="1">
      <c r="A156" s="4">
        <v>152</v>
      </c>
      <c r="B156" s="15" t="s">
        <v>493</v>
      </c>
      <c r="C156" s="32">
        <v>199920</v>
      </c>
      <c r="D156" s="32" t="s">
        <v>301</v>
      </c>
      <c r="E156" s="32"/>
      <c r="F156" s="138"/>
      <c r="G156" s="138"/>
      <c r="H156" s="138"/>
      <c r="I156" s="4"/>
      <c r="J156" s="4"/>
      <c r="K156" s="147"/>
      <c r="L156" s="138"/>
      <c r="M156" s="138">
        <v>1</v>
      </c>
      <c r="N156" s="4"/>
      <c r="O156" s="4"/>
      <c r="P156" s="150">
        <f>IF(SUM(F156,G156)&gt;4,SUM(4,SUM(H156:O156)),SUM(F156:O156))</f>
        <v>1</v>
      </c>
      <c r="Q156" s="147">
        <v>7.75</v>
      </c>
      <c r="R156" s="138"/>
      <c r="S156" s="138"/>
      <c r="T156" s="4"/>
      <c r="U156" s="141">
        <f>IF(SUM(R156,S156)&gt;2,SUM(2,Q156,T156),SUM(Q156:T156))</f>
        <v>7.75</v>
      </c>
      <c r="V156" s="143">
        <f>SUM(U156,P156)</f>
        <v>8.75</v>
      </c>
      <c r="W156" s="134" t="s">
        <v>428</v>
      </c>
      <c r="X156" s="32" t="s">
        <v>26</v>
      </c>
    </row>
    <row r="157" spans="1:24" ht="19.5" customHeight="1">
      <c r="A157" s="4">
        <v>153</v>
      </c>
      <c r="B157" s="15" t="s">
        <v>493</v>
      </c>
      <c r="C157" s="32">
        <v>199920</v>
      </c>
      <c r="D157" s="32" t="s">
        <v>301</v>
      </c>
      <c r="E157" s="32"/>
      <c r="F157" s="138"/>
      <c r="G157" s="138"/>
      <c r="H157" s="138"/>
      <c r="I157" s="4"/>
      <c r="J157" s="4"/>
      <c r="K157" s="147"/>
      <c r="L157" s="138"/>
      <c r="M157" s="138">
        <v>1</v>
      </c>
      <c r="N157" s="4"/>
      <c r="O157" s="4"/>
      <c r="P157" s="150">
        <v>1</v>
      </c>
      <c r="Q157" s="147">
        <v>7.75</v>
      </c>
      <c r="R157" s="138"/>
      <c r="S157" s="138"/>
      <c r="T157" s="4"/>
      <c r="U157" s="141">
        <v>7.75</v>
      </c>
      <c r="V157" s="143">
        <v>8.75</v>
      </c>
      <c r="W157" s="32" t="s">
        <v>249</v>
      </c>
      <c r="X157" s="134" t="s">
        <v>489</v>
      </c>
    </row>
    <row r="158" spans="1:24" ht="19.5" customHeight="1">
      <c r="A158" s="4">
        <v>120</v>
      </c>
      <c r="B158" s="15" t="s">
        <v>412</v>
      </c>
      <c r="C158" s="32">
        <v>191274</v>
      </c>
      <c r="D158" s="32" t="s">
        <v>413</v>
      </c>
      <c r="E158" s="16"/>
      <c r="F158" s="138"/>
      <c r="G158" s="138"/>
      <c r="H158" s="138"/>
      <c r="I158" s="4"/>
      <c r="J158" s="4"/>
      <c r="K158" s="147"/>
      <c r="L158" s="138">
        <v>0.5</v>
      </c>
      <c r="M158" s="138"/>
      <c r="N158" s="4"/>
      <c r="O158" s="4"/>
      <c r="P158" s="150">
        <f>IF(SUM(F158,G158)&gt;4,SUM(4,SUM(H158:O158)),SUM(F158:O158))</f>
        <v>0.5</v>
      </c>
      <c r="Q158" s="147">
        <v>7.25</v>
      </c>
      <c r="R158" s="146">
        <v>0.75</v>
      </c>
      <c r="S158" s="138"/>
      <c r="T158" s="4"/>
      <c r="U158" s="141">
        <f>IF(SUM(R158,S158)&gt;2,SUM(2,Q158,T158),SUM(Q158:T158))</f>
        <v>8</v>
      </c>
      <c r="V158" s="143">
        <f>SUM(U158,P158)</f>
        <v>8.5</v>
      </c>
      <c r="W158" s="134" t="s">
        <v>249</v>
      </c>
      <c r="X158" s="32" t="s">
        <v>26</v>
      </c>
    </row>
    <row r="159" spans="1:24" ht="19.5" customHeight="1">
      <c r="A159" s="4">
        <v>121</v>
      </c>
      <c r="B159" s="15" t="s">
        <v>412</v>
      </c>
      <c r="C159" s="32">
        <v>191274</v>
      </c>
      <c r="D159" s="32" t="s">
        <v>413</v>
      </c>
      <c r="E159" s="16"/>
      <c r="F159" s="138"/>
      <c r="G159" s="138"/>
      <c r="H159" s="138"/>
      <c r="I159" s="4"/>
      <c r="J159" s="4"/>
      <c r="K159" s="147"/>
      <c r="L159" s="138">
        <v>0.5</v>
      </c>
      <c r="M159" s="138"/>
      <c r="N159" s="4"/>
      <c r="O159" s="4"/>
      <c r="P159" s="150">
        <f>IF(SUM(F159,G159)&gt;4,SUM(4,SUM(H159:O159)),SUM(F159:O159))</f>
        <v>0.5</v>
      </c>
      <c r="Q159" s="147">
        <v>7.25</v>
      </c>
      <c r="R159" s="146">
        <v>0.75</v>
      </c>
      <c r="S159" s="138"/>
      <c r="T159" s="4"/>
      <c r="U159" s="141">
        <f>IF(SUM(R159,S159)&gt;2,SUM(2,Q159,T159),SUM(Q159:T159))</f>
        <v>8</v>
      </c>
      <c r="V159" s="143">
        <f>SUM(U159,P159)</f>
        <v>8.5</v>
      </c>
      <c r="W159" s="32" t="s">
        <v>341</v>
      </c>
      <c r="X159" s="32" t="s">
        <v>27</v>
      </c>
    </row>
    <row r="160" spans="1:24" ht="19.5" customHeight="1">
      <c r="A160" s="4">
        <v>154</v>
      </c>
      <c r="B160" s="15" t="s">
        <v>415</v>
      </c>
      <c r="C160" s="32">
        <v>214628</v>
      </c>
      <c r="D160" s="32" t="s">
        <v>22</v>
      </c>
      <c r="E160" s="16"/>
      <c r="F160" s="138"/>
      <c r="G160" s="138">
        <v>2.5</v>
      </c>
      <c r="H160" s="138"/>
      <c r="I160" s="4"/>
      <c r="J160" s="9"/>
      <c r="K160" s="147">
        <v>0.5</v>
      </c>
      <c r="L160" s="138"/>
      <c r="M160" s="138"/>
      <c r="N160" s="4"/>
      <c r="O160" s="4"/>
      <c r="P160" s="150">
        <f>IF(SUM(F160,G160)&gt;4,SUM(4,SUM(H160:O160)),SUM(F160:O160))</f>
        <v>3</v>
      </c>
      <c r="Q160" s="147">
        <v>5</v>
      </c>
      <c r="R160" s="138"/>
      <c r="S160" s="147">
        <v>0.1875</v>
      </c>
      <c r="T160" s="4"/>
      <c r="U160" s="142">
        <f>IF(SUM(R160,S160)&gt;2,SUM(2,Q160,T160),SUM(Q160:T160))</f>
        <v>5.1875</v>
      </c>
      <c r="V160" s="144">
        <f>SUM(U160,P160)</f>
        <v>8.1875</v>
      </c>
      <c r="W160" s="134" t="s">
        <v>391</v>
      </c>
      <c r="X160" s="32" t="s">
        <v>26</v>
      </c>
    </row>
    <row r="161" spans="1:24" ht="19.5" customHeight="1">
      <c r="A161" s="4">
        <v>155</v>
      </c>
      <c r="B161" s="15" t="s">
        <v>415</v>
      </c>
      <c r="C161" s="32">
        <v>214628</v>
      </c>
      <c r="D161" s="32" t="s">
        <v>22</v>
      </c>
      <c r="E161" s="16"/>
      <c r="F161" s="138"/>
      <c r="G161" s="138">
        <v>2.5</v>
      </c>
      <c r="H161" s="138"/>
      <c r="I161" s="4"/>
      <c r="J161" s="9"/>
      <c r="K161" s="147">
        <v>0.5</v>
      </c>
      <c r="L161" s="138"/>
      <c r="M161" s="138"/>
      <c r="N161" s="4"/>
      <c r="O161" s="4"/>
      <c r="P161" s="150">
        <v>3</v>
      </c>
      <c r="Q161" s="147">
        <v>5</v>
      </c>
      <c r="R161" s="138"/>
      <c r="S161" s="147">
        <v>0.1875</v>
      </c>
      <c r="T161" s="4"/>
      <c r="U161" s="142">
        <v>5.1875</v>
      </c>
      <c r="V161" s="144">
        <v>8.1875</v>
      </c>
      <c r="W161" s="32" t="s">
        <v>222</v>
      </c>
      <c r="X161" s="134" t="s">
        <v>489</v>
      </c>
    </row>
    <row r="162" spans="1:24" ht="19.5" customHeight="1">
      <c r="A162" s="4">
        <v>156</v>
      </c>
      <c r="B162" s="15" t="s">
        <v>415</v>
      </c>
      <c r="C162" s="32">
        <v>214628</v>
      </c>
      <c r="D162" s="32" t="s">
        <v>22</v>
      </c>
      <c r="E162" s="16"/>
      <c r="F162" s="138"/>
      <c r="G162" s="138">
        <v>2.5</v>
      </c>
      <c r="H162" s="138"/>
      <c r="I162" s="4"/>
      <c r="J162" s="9"/>
      <c r="K162" s="147">
        <v>0.5</v>
      </c>
      <c r="L162" s="138"/>
      <c r="M162" s="138"/>
      <c r="N162" s="4"/>
      <c r="O162" s="4"/>
      <c r="P162" s="150">
        <f>IF(SUM(F162,G162)&gt;4,SUM(4,SUM(H162:O162)),SUM(F162:O162))</f>
        <v>3</v>
      </c>
      <c r="Q162" s="147">
        <v>5</v>
      </c>
      <c r="R162" s="138"/>
      <c r="S162" s="147">
        <v>0.1875</v>
      </c>
      <c r="T162" s="4"/>
      <c r="U162" s="142">
        <f aca="true" t="shared" si="20" ref="U162:U176">IF(SUM(R162,S162)&gt;2,SUM(2,Q162,T162),SUM(Q162:T162))</f>
        <v>5.1875</v>
      </c>
      <c r="V162" s="144">
        <f>SUM(U162,P162)</f>
        <v>8.1875</v>
      </c>
      <c r="W162" s="32" t="s">
        <v>369</v>
      </c>
      <c r="X162" s="134" t="s">
        <v>494</v>
      </c>
    </row>
    <row r="163" spans="1:24" ht="19.5" customHeight="1">
      <c r="A163" s="4">
        <v>164</v>
      </c>
      <c r="B163" s="15" t="s">
        <v>317</v>
      </c>
      <c r="C163" s="32">
        <v>177819</v>
      </c>
      <c r="D163" s="32" t="s">
        <v>318</v>
      </c>
      <c r="E163" s="29"/>
      <c r="F163" s="147"/>
      <c r="G163" s="138"/>
      <c r="H163" s="138"/>
      <c r="I163" s="4"/>
      <c r="J163" s="4"/>
      <c r="K163" s="147">
        <v>0.5</v>
      </c>
      <c r="L163" s="138"/>
      <c r="M163" s="147"/>
      <c r="N163" s="4"/>
      <c r="O163" s="4"/>
      <c r="P163" s="150">
        <f>SUM(F163:O163)</f>
        <v>0.5</v>
      </c>
      <c r="Q163" s="147">
        <v>6.5</v>
      </c>
      <c r="R163" s="148">
        <v>0.875</v>
      </c>
      <c r="S163" s="138"/>
      <c r="T163" s="4"/>
      <c r="U163" s="141">
        <f t="shared" si="20"/>
        <v>7.375</v>
      </c>
      <c r="V163" s="143">
        <f>SUM(U163,P163)</f>
        <v>7.875</v>
      </c>
      <c r="W163" s="134" t="s">
        <v>319</v>
      </c>
      <c r="X163" s="32" t="s">
        <v>26</v>
      </c>
    </row>
    <row r="164" spans="1:24" ht="19.5" customHeight="1">
      <c r="A164" s="4">
        <v>158</v>
      </c>
      <c r="B164" s="15" t="s">
        <v>502</v>
      </c>
      <c r="C164" s="138">
        <v>615850</v>
      </c>
      <c r="D164" s="32" t="s">
        <v>478</v>
      </c>
      <c r="E164" s="29"/>
      <c r="F164" s="138"/>
      <c r="G164" s="138">
        <v>2.5</v>
      </c>
      <c r="H164" s="147"/>
      <c r="I164" s="4"/>
      <c r="J164" s="4"/>
      <c r="K164" s="147">
        <v>0.5</v>
      </c>
      <c r="L164" s="138"/>
      <c r="M164" s="138">
        <v>1</v>
      </c>
      <c r="N164" s="4"/>
      <c r="O164" s="4"/>
      <c r="P164" s="150">
        <v>4</v>
      </c>
      <c r="Q164" s="147">
        <v>3.5</v>
      </c>
      <c r="R164" s="138">
        <v>0.375</v>
      </c>
      <c r="S164" s="146"/>
      <c r="T164" s="4"/>
      <c r="U164" s="141">
        <f t="shared" si="20"/>
        <v>3.875</v>
      </c>
      <c r="V164" s="143">
        <v>7.875</v>
      </c>
      <c r="W164" s="134" t="s">
        <v>503</v>
      </c>
      <c r="X164" s="32" t="s">
        <v>26</v>
      </c>
    </row>
    <row r="165" spans="1:24" ht="19.5" customHeight="1">
      <c r="A165" s="4">
        <v>159</v>
      </c>
      <c r="B165" s="15" t="s">
        <v>423</v>
      </c>
      <c r="C165" s="32">
        <v>217668</v>
      </c>
      <c r="D165" s="32" t="s">
        <v>327</v>
      </c>
      <c r="E165" s="16"/>
      <c r="F165" s="138"/>
      <c r="G165" s="138"/>
      <c r="H165" s="138"/>
      <c r="I165" s="4"/>
      <c r="J165" s="4"/>
      <c r="K165" s="147">
        <v>0.5</v>
      </c>
      <c r="L165" s="138"/>
      <c r="M165" s="138"/>
      <c r="N165" s="4"/>
      <c r="O165" s="4"/>
      <c r="P165" s="150">
        <f aca="true" t="shared" si="21" ref="P165:P175">IF(SUM(F165,G165)&gt;4,SUM(4,SUM(H165:O165)),SUM(F165:O165))</f>
        <v>0.5</v>
      </c>
      <c r="Q165" s="147">
        <v>7</v>
      </c>
      <c r="R165" s="138"/>
      <c r="S165" s="147"/>
      <c r="T165" s="4"/>
      <c r="U165" s="141">
        <f t="shared" si="20"/>
        <v>7</v>
      </c>
      <c r="V165" s="143">
        <f aca="true" t="shared" si="22" ref="V165:V175">SUM(U165,P165)</f>
        <v>7.5</v>
      </c>
      <c r="W165" s="134" t="s">
        <v>487</v>
      </c>
      <c r="X165" s="32" t="s">
        <v>26</v>
      </c>
    </row>
    <row r="166" spans="1:24" ht="19.5" customHeight="1">
      <c r="A166" s="4">
        <v>160</v>
      </c>
      <c r="B166" s="15" t="s">
        <v>466</v>
      </c>
      <c r="C166" s="32">
        <v>182403</v>
      </c>
      <c r="D166" s="32" t="s">
        <v>373</v>
      </c>
      <c r="E166" s="32"/>
      <c r="F166" s="138"/>
      <c r="G166" s="138"/>
      <c r="H166" s="138"/>
      <c r="I166" s="4"/>
      <c r="J166" s="4"/>
      <c r="K166" s="147">
        <v>0.5</v>
      </c>
      <c r="L166" s="138"/>
      <c r="M166" s="138">
        <v>1</v>
      </c>
      <c r="N166" s="4"/>
      <c r="O166" s="4"/>
      <c r="P166" s="150">
        <f t="shared" si="21"/>
        <v>1.5</v>
      </c>
      <c r="Q166" s="147">
        <v>5.25</v>
      </c>
      <c r="R166" s="138">
        <v>0.375</v>
      </c>
      <c r="S166" s="138"/>
      <c r="T166" s="4"/>
      <c r="U166" s="141">
        <f t="shared" si="20"/>
        <v>5.625</v>
      </c>
      <c r="V166" s="143">
        <f t="shared" si="22"/>
        <v>7.125</v>
      </c>
      <c r="W166" s="32" t="s">
        <v>251</v>
      </c>
      <c r="X166" s="32" t="s">
        <v>26</v>
      </c>
    </row>
    <row r="167" spans="1:24" ht="19.5" customHeight="1">
      <c r="A167" s="4">
        <v>161</v>
      </c>
      <c r="B167" s="15" t="s">
        <v>466</v>
      </c>
      <c r="C167" s="32">
        <v>182403</v>
      </c>
      <c r="D167" s="32" t="s">
        <v>373</v>
      </c>
      <c r="E167" s="32"/>
      <c r="F167" s="138"/>
      <c r="G167" s="138"/>
      <c r="H167" s="138"/>
      <c r="I167" s="4"/>
      <c r="J167" s="4"/>
      <c r="K167" s="147">
        <v>0.5</v>
      </c>
      <c r="L167" s="138"/>
      <c r="M167" s="138">
        <v>1</v>
      </c>
      <c r="N167" s="4"/>
      <c r="O167" s="4"/>
      <c r="P167" s="150">
        <f t="shared" si="21"/>
        <v>1.5</v>
      </c>
      <c r="Q167" s="147">
        <v>5.25</v>
      </c>
      <c r="R167" s="138">
        <v>0.375</v>
      </c>
      <c r="S167" s="138"/>
      <c r="T167" s="4"/>
      <c r="U167" s="141">
        <f t="shared" si="20"/>
        <v>5.625</v>
      </c>
      <c r="V167" s="143">
        <f t="shared" si="22"/>
        <v>7.125</v>
      </c>
      <c r="W167" s="32" t="s">
        <v>367</v>
      </c>
      <c r="X167" s="32" t="s">
        <v>27</v>
      </c>
    </row>
    <row r="168" spans="1:24" ht="19.5" customHeight="1">
      <c r="A168" s="4">
        <v>162</v>
      </c>
      <c r="B168" s="15" t="s">
        <v>466</v>
      </c>
      <c r="C168" s="32">
        <v>182403</v>
      </c>
      <c r="D168" s="32" t="s">
        <v>373</v>
      </c>
      <c r="E168" s="32"/>
      <c r="F168" s="138"/>
      <c r="G168" s="138"/>
      <c r="H168" s="138"/>
      <c r="I168" s="4"/>
      <c r="J168" s="4"/>
      <c r="K168" s="147">
        <v>0.5</v>
      </c>
      <c r="L168" s="138"/>
      <c r="M168" s="138">
        <v>1</v>
      </c>
      <c r="N168" s="4"/>
      <c r="O168" s="4"/>
      <c r="P168" s="150">
        <f t="shared" si="21"/>
        <v>1.5</v>
      </c>
      <c r="Q168" s="147">
        <v>5.25</v>
      </c>
      <c r="R168" s="138">
        <v>0.375</v>
      </c>
      <c r="S168" s="138"/>
      <c r="T168" s="4"/>
      <c r="U168" s="141">
        <f t="shared" si="20"/>
        <v>5.625</v>
      </c>
      <c r="V168" s="143">
        <f t="shared" si="22"/>
        <v>7.125</v>
      </c>
      <c r="W168" s="32" t="s">
        <v>376</v>
      </c>
      <c r="X168" s="32" t="s">
        <v>28</v>
      </c>
    </row>
    <row r="169" spans="1:24" ht="19.5" customHeight="1">
      <c r="A169" s="4">
        <v>163</v>
      </c>
      <c r="B169" s="15" t="s">
        <v>461</v>
      </c>
      <c r="C169" s="32">
        <v>195608</v>
      </c>
      <c r="D169" s="32" t="s">
        <v>309</v>
      </c>
      <c r="E169" s="32"/>
      <c r="F169" s="138"/>
      <c r="G169" s="138"/>
      <c r="H169" s="138"/>
      <c r="I169" s="4"/>
      <c r="J169" s="4"/>
      <c r="K169" s="147">
        <v>0.5</v>
      </c>
      <c r="L169" s="138"/>
      <c r="M169" s="138"/>
      <c r="N169" s="4"/>
      <c r="O169" s="4"/>
      <c r="P169" s="150">
        <f t="shared" si="21"/>
        <v>0.5</v>
      </c>
      <c r="Q169" s="147">
        <v>5.5</v>
      </c>
      <c r="R169" s="138">
        <v>1</v>
      </c>
      <c r="S169" s="147"/>
      <c r="T169" s="4"/>
      <c r="U169" s="141">
        <f t="shared" si="20"/>
        <v>6.5</v>
      </c>
      <c r="V169" s="143">
        <f t="shared" si="22"/>
        <v>7</v>
      </c>
      <c r="W169" s="134" t="s">
        <v>243</v>
      </c>
      <c r="X169" s="32" t="s">
        <v>26</v>
      </c>
    </row>
    <row r="170" spans="1:24" ht="19.5" customHeight="1">
      <c r="A170" s="4">
        <v>168</v>
      </c>
      <c r="B170" s="15" t="s">
        <v>383</v>
      </c>
      <c r="C170" s="32">
        <v>202628</v>
      </c>
      <c r="D170" s="32" t="s">
        <v>309</v>
      </c>
      <c r="E170" s="29"/>
      <c r="F170" s="138"/>
      <c r="G170" s="138">
        <v>2.5</v>
      </c>
      <c r="H170" s="138"/>
      <c r="I170" s="4"/>
      <c r="J170" s="9"/>
      <c r="K170" s="147">
        <v>0.5</v>
      </c>
      <c r="L170" s="138"/>
      <c r="M170" s="138">
        <v>1</v>
      </c>
      <c r="N170" s="4"/>
      <c r="O170" s="4"/>
      <c r="P170" s="150">
        <f t="shared" si="21"/>
        <v>4</v>
      </c>
      <c r="Q170" s="147">
        <v>1.75</v>
      </c>
      <c r="R170" s="146"/>
      <c r="S170" s="146"/>
      <c r="T170" s="4"/>
      <c r="U170" s="141">
        <f t="shared" si="20"/>
        <v>1.75</v>
      </c>
      <c r="V170" s="143">
        <f t="shared" si="22"/>
        <v>5.75</v>
      </c>
      <c r="W170" s="134" t="s">
        <v>384</v>
      </c>
      <c r="X170" s="32" t="s">
        <v>26</v>
      </c>
    </row>
    <row r="171" spans="1:24" ht="19.5" customHeight="1">
      <c r="A171" s="4">
        <v>169</v>
      </c>
      <c r="B171" s="15" t="s">
        <v>383</v>
      </c>
      <c r="C171" s="32">
        <v>202628</v>
      </c>
      <c r="D171" s="32" t="s">
        <v>309</v>
      </c>
      <c r="E171" s="29"/>
      <c r="F171" s="138"/>
      <c r="G171" s="138">
        <v>2.5</v>
      </c>
      <c r="H171" s="138"/>
      <c r="I171" s="4"/>
      <c r="J171" s="9"/>
      <c r="K171" s="147">
        <v>0.5</v>
      </c>
      <c r="L171" s="138"/>
      <c r="M171" s="138">
        <v>1</v>
      </c>
      <c r="N171" s="4"/>
      <c r="O171" s="4"/>
      <c r="P171" s="150">
        <f t="shared" si="21"/>
        <v>4</v>
      </c>
      <c r="Q171" s="147">
        <v>1.75</v>
      </c>
      <c r="R171" s="146"/>
      <c r="S171" s="146"/>
      <c r="T171" s="4"/>
      <c r="U171" s="141">
        <f t="shared" si="20"/>
        <v>1.75</v>
      </c>
      <c r="V171" s="143">
        <f t="shared" si="22"/>
        <v>5.75</v>
      </c>
      <c r="W171" s="32" t="s">
        <v>374</v>
      </c>
      <c r="X171" s="32" t="s">
        <v>27</v>
      </c>
    </row>
    <row r="172" spans="1:24" ht="19.5" customHeight="1">
      <c r="A172" s="4">
        <v>170</v>
      </c>
      <c r="B172" s="15" t="s">
        <v>383</v>
      </c>
      <c r="C172" s="32">
        <v>202628</v>
      </c>
      <c r="D172" s="32" t="s">
        <v>309</v>
      </c>
      <c r="E172" s="29"/>
      <c r="F172" s="138"/>
      <c r="G172" s="138">
        <v>2.5</v>
      </c>
      <c r="H172" s="138"/>
      <c r="I172" s="4"/>
      <c r="J172" s="9"/>
      <c r="K172" s="147">
        <v>0.5</v>
      </c>
      <c r="L172" s="138"/>
      <c r="M172" s="138">
        <v>1</v>
      </c>
      <c r="N172" s="4"/>
      <c r="O172" s="4"/>
      <c r="P172" s="150">
        <f t="shared" si="21"/>
        <v>4</v>
      </c>
      <c r="Q172" s="147">
        <v>1.75</v>
      </c>
      <c r="R172" s="146"/>
      <c r="S172" s="146"/>
      <c r="T172" s="4"/>
      <c r="U172" s="141">
        <f t="shared" si="20"/>
        <v>1.75</v>
      </c>
      <c r="V172" s="143">
        <f t="shared" si="22"/>
        <v>5.75</v>
      </c>
      <c r="W172" s="32" t="s">
        <v>350</v>
      </c>
      <c r="X172" s="32" t="s">
        <v>28</v>
      </c>
    </row>
    <row r="173" spans="1:24" ht="19.5" customHeight="1">
      <c r="A173" s="4">
        <v>171</v>
      </c>
      <c r="B173" s="15" t="s">
        <v>385</v>
      </c>
      <c r="C173" s="32">
        <v>193639</v>
      </c>
      <c r="D173" s="32" t="s">
        <v>309</v>
      </c>
      <c r="E173" s="31"/>
      <c r="F173" s="138"/>
      <c r="G173" s="138"/>
      <c r="H173" s="138"/>
      <c r="I173" s="4"/>
      <c r="J173" s="9"/>
      <c r="K173" s="147"/>
      <c r="L173" s="138"/>
      <c r="M173" s="138"/>
      <c r="N173" s="4"/>
      <c r="O173" s="4"/>
      <c r="P173" s="150">
        <f t="shared" si="21"/>
        <v>0</v>
      </c>
      <c r="Q173" s="147">
        <v>5.75</v>
      </c>
      <c r="R173" s="146"/>
      <c r="S173" s="146"/>
      <c r="T173" s="4"/>
      <c r="U173" s="141">
        <f t="shared" si="20"/>
        <v>5.75</v>
      </c>
      <c r="V173" s="143">
        <f t="shared" si="22"/>
        <v>5.75</v>
      </c>
      <c r="W173" s="134" t="s">
        <v>347</v>
      </c>
      <c r="X173" s="32" t="s">
        <v>26</v>
      </c>
    </row>
    <row r="174" spans="1:24" ht="19.5" customHeight="1">
      <c r="A174" s="4">
        <v>172</v>
      </c>
      <c r="B174" s="15" t="s">
        <v>330</v>
      </c>
      <c r="C174" s="32">
        <v>186763</v>
      </c>
      <c r="D174" s="32" t="s">
        <v>23</v>
      </c>
      <c r="E174" s="29"/>
      <c r="F174" s="138"/>
      <c r="G174" s="138"/>
      <c r="H174" s="147"/>
      <c r="I174" s="4"/>
      <c r="J174" s="4"/>
      <c r="K174" s="147">
        <v>0.5</v>
      </c>
      <c r="L174" s="138"/>
      <c r="M174" s="138"/>
      <c r="N174" s="4"/>
      <c r="O174" s="4"/>
      <c r="P174" s="150">
        <f t="shared" si="21"/>
        <v>0.5</v>
      </c>
      <c r="Q174" s="147">
        <v>4.75</v>
      </c>
      <c r="R174" s="146"/>
      <c r="S174" s="146"/>
      <c r="T174" s="4"/>
      <c r="U174" s="141">
        <f t="shared" si="20"/>
        <v>4.75</v>
      </c>
      <c r="V174" s="143">
        <f t="shared" si="22"/>
        <v>5.25</v>
      </c>
      <c r="W174" s="134" t="s">
        <v>443</v>
      </c>
      <c r="X174" s="32" t="s">
        <v>26</v>
      </c>
    </row>
    <row r="175" spans="1:24" ht="19.5" customHeight="1">
      <c r="A175" s="4">
        <v>173</v>
      </c>
      <c r="B175" s="15" t="s">
        <v>439</v>
      </c>
      <c r="C175" s="32">
        <v>198111</v>
      </c>
      <c r="D175" s="32" t="s">
        <v>309</v>
      </c>
      <c r="E175" s="32"/>
      <c r="F175" s="138"/>
      <c r="G175" s="138"/>
      <c r="H175" s="138"/>
      <c r="I175" s="4"/>
      <c r="J175" s="4"/>
      <c r="K175" s="147">
        <v>0.5</v>
      </c>
      <c r="L175" s="147">
        <v>0.5</v>
      </c>
      <c r="M175" s="138"/>
      <c r="N175" s="4"/>
      <c r="O175" s="4"/>
      <c r="P175" s="150">
        <f t="shared" si="21"/>
        <v>1</v>
      </c>
      <c r="Q175" s="147">
        <v>3.75</v>
      </c>
      <c r="R175" s="138"/>
      <c r="S175" s="147"/>
      <c r="T175" s="4"/>
      <c r="U175" s="141">
        <f t="shared" si="20"/>
        <v>3.75</v>
      </c>
      <c r="V175" s="143">
        <f t="shared" si="22"/>
        <v>4.75</v>
      </c>
      <c r="W175" s="134" t="s">
        <v>350</v>
      </c>
      <c r="X175" s="32" t="s">
        <v>26</v>
      </c>
    </row>
    <row r="176" spans="1:24" ht="19.5" customHeight="1">
      <c r="A176" s="4">
        <v>174</v>
      </c>
      <c r="B176" s="15" t="s">
        <v>479</v>
      </c>
      <c r="C176" s="32">
        <v>208865</v>
      </c>
      <c r="D176" s="32" t="s">
        <v>204</v>
      </c>
      <c r="E176" s="32"/>
      <c r="F176" s="138"/>
      <c r="G176" s="138"/>
      <c r="H176" s="138"/>
      <c r="I176" s="4"/>
      <c r="J176" s="4"/>
      <c r="K176" s="147">
        <v>0.5</v>
      </c>
      <c r="L176" s="147"/>
      <c r="M176" s="138"/>
      <c r="N176" s="4"/>
      <c r="O176" s="4"/>
      <c r="P176" s="150">
        <v>0.5</v>
      </c>
      <c r="Q176" s="147">
        <v>4</v>
      </c>
      <c r="R176" s="138"/>
      <c r="S176" s="147"/>
      <c r="T176" s="4"/>
      <c r="U176" s="141">
        <f t="shared" si="20"/>
        <v>4</v>
      </c>
      <c r="V176" s="143">
        <v>4.5</v>
      </c>
      <c r="W176" s="134" t="s">
        <v>438</v>
      </c>
      <c r="X176" s="32" t="s">
        <v>26</v>
      </c>
    </row>
    <row r="177" spans="1:24" ht="19.5" customHeight="1">
      <c r="A177" s="4">
        <v>175</v>
      </c>
      <c r="B177" s="15" t="s">
        <v>349</v>
      </c>
      <c r="C177" s="32">
        <v>209474</v>
      </c>
      <c r="D177" s="32" t="s">
        <v>327</v>
      </c>
      <c r="E177" s="16"/>
      <c r="F177" s="138"/>
      <c r="G177" s="138">
        <v>2.5</v>
      </c>
      <c r="H177" s="147"/>
      <c r="I177" s="4"/>
      <c r="J177" s="9"/>
      <c r="K177" s="147">
        <v>0.5</v>
      </c>
      <c r="L177" s="138"/>
      <c r="M177" s="138">
        <v>1</v>
      </c>
      <c r="N177" s="4"/>
      <c r="O177" s="4"/>
      <c r="P177" s="150">
        <v>4</v>
      </c>
      <c r="Q177" s="147"/>
      <c r="R177" s="146"/>
      <c r="S177" s="146"/>
      <c r="T177" s="4"/>
      <c r="U177" s="141">
        <v>0</v>
      </c>
      <c r="V177" s="143">
        <v>4</v>
      </c>
      <c r="W177" s="134" t="s">
        <v>350</v>
      </c>
      <c r="X177" s="134" t="s">
        <v>484</v>
      </c>
    </row>
    <row r="178" spans="1:24" ht="19.5" customHeight="1">
      <c r="A178" s="4">
        <v>176</v>
      </c>
      <c r="B178" s="15" t="s">
        <v>458</v>
      </c>
      <c r="C178" s="32">
        <v>212734</v>
      </c>
      <c r="D178" s="32" t="s">
        <v>304</v>
      </c>
      <c r="E178" s="32"/>
      <c r="F178" s="138"/>
      <c r="G178" s="147"/>
      <c r="H178" s="138"/>
      <c r="I178" s="4"/>
      <c r="J178" s="4"/>
      <c r="K178" s="147">
        <v>0.5</v>
      </c>
      <c r="L178" s="138"/>
      <c r="M178" s="147"/>
      <c r="N178" s="9"/>
      <c r="O178" s="4"/>
      <c r="P178" s="150">
        <f aca="true" t="shared" si="23" ref="P178:P183">IF(SUM(F178,G178)&gt;4,SUM(4,SUM(H178:O178)),SUM(F178:O178))</f>
        <v>0.5</v>
      </c>
      <c r="Q178" s="147">
        <v>2.25</v>
      </c>
      <c r="R178" s="138"/>
      <c r="S178" s="146"/>
      <c r="T178" s="4"/>
      <c r="U178" s="141">
        <f aca="true" t="shared" si="24" ref="U178:U183">IF(SUM(R178,S178)&gt;2,SUM(2,Q178,T178),SUM(Q178:T178))</f>
        <v>2.25</v>
      </c>
      <c r="V178" s="143">
        <f aca="true" t="shared" si="25" ref="V178:V183">SUM(U178,P178)</f>
        <v>2.75</v>
      </c>
      <c r="W178" s="134" t="s">
        <v>233</v>
      </c>
      <c r="X178" s="32" t="s">
        <v>26</v>
      </c>
    </row>
    <row r="179" spans="1:24" ht="19.5" customHeight="1">
      <c r="A179" s="4">
        <v>177</v>
      </c>
      <c r="B179" s="15" t="s">
        <v>458</v>
      </c>
      <c r="C179" s="32">
        <v>212734</v>
      </c>
      <c r="D179" s="32" t="s">
        <v>304</v>
      </c>
      <c r="E179" s="32"/>
      <c r="F179" s="138"/>
      <c r="G179" s="147"/>
      <c r="H179" s="138"/>
      <c r="I179" s="4"/>
      <c r="J179" s="4"/>
      <c r="K179" s="147">
        <v>0.5</v>
      </c>
      <c r="L179" s="138"/>
      <c r="M179" s="147"/>
      <c r="N179" s="9"/>
      <c r="O179" s="4"/>
      <c r="P179" s="150">
        <f t="shared" si="23"/>
        <v>0.5</v>
      </c>
      <c r="Q179" s="147">
        <v>2.25</v>
      </c>
      <c r="R179" s="138"/>
      <c r="S179" s="146"/>
      <c r="T179" s="4"/>
      <c r="U179" s="141">
        <f t="shared" si="24"/>
        <v>2.25</v>
      </c>
      <c r="V179" s="143">
        <f t="shared" si="25"/>
        <v>2.75</v>
      </c>
      <c r="W179" s="32" t="s">
        <v>389</v>
      </c>
      <c r="X179" s="32" t="s">
        <v>27</v>
      </c>
    </row>
    <row r="180" spans="1:24" ht="19.5" customHeight="1">
      <c r="A180" s="4">
        <v>178</v>
      </c>
      <c r="B180" s="15" t="s">
        <v>463</v>
      </c>
      <c r="C180" s="32">
        <v>184846</v>
      </c>
      <c r="D180" s="32" t="s">
        <v>22</v>
      </c>
      <c r="E180" s="32"/>
      <c r="F180" s="138"/>
      <c r="G180" s="138"/>
      <c r="H180" s="138"/>
      <c r="I180" s="4"/>
      <c r="J180" s="4"/>
      <c r="K180" s="147">
        <v>0.5</v>
      </c>
      <c r="L180" s="138"/>
      <c r="M180" s="138"/>
      <c r="N180" s="4"/>
      <c r="O180" s="4"/>
      <c r="P180" s="150">
        <f t="shared" si="23"/>
        <v>0.5</v>
      </c>
      <c r="Q180" s="147">
        <v>1.75</v>
      </c>
      <c r="R180" s="138"/>
      <c r="S180" s="138"/>
      <c r="T180" s="4"/>
      <c r="U180" s="141">
        <f t="shared" si="24"/>
        <v>1.75</v>
      </c>
      <c r="V180" s="143">
        <f t="shared" si="25"/>
        <v>2.25</v>
      </c>
      <c r="W180" s="32" t="s">
        <v>465</v>
      </c>
      <c r="X180" s="32" t="s">
        <v>26</v>
      </c>
    </row>
    <row r="181" spans="1:24" ht="19.5" customHeight="1">
      <c r="A181" s="4">
        <v>179</v>
      </c>
      <c r="B181" s="15" t="s">
        <v>463</v>
      </c>
      <c r="C181" s="32">
        <v>184846</v>
      </c>
      <c r="D181" s="32" t="s">
        <v>22</v>
      </c>
      <c r="E181" s="32"/>
      <c r="F181" s="138"/>
      <c r="G181" s="138"/>
      <c r="H181" s="138"/>
      <c r="I181" s="4"/>
      <c r="J181" s="4"/>
      <c r="K181" s="147">
        <v>0.5</v>
      </c>
      <c r="L181" s="138"/>
      <c r="M181" s="138"/>
      <c r="N181" s="4"/>
      <c r="O181" s="4"/>
      <c r="P181" s="150">
        <f t="shared" si="23"/>
        <v>0.5</v>
      </c>
      <c r="Q181" s="147">
        <v>1.75</v>
      </c>
      <c r="R181" s="138"/>
      <c r="S181" s="138"/>
      <c r="T181" s="4"/>
      <c r="U181" s="141">
        <f t="shared" si="24"/>
        <v>1.75</v>
      </c>
      <c r="V181" s="143">
        <f t="shared" si="25"/>
        <v>2.25</v>
      </c>
      <c r="W181" s="32" t="s">
        <v>391</v>
      </c>
      <c r="X181" s="32" t="s">
        <v>27</v>
      </c>
    </row>
    <row r="182" spans="1:24" ht="19.5" customHeight="1">
      <c r="A182" s="4">
        <v>180</v>
      </c>
      <c r="B182" s="15" t="s">
        <v>463</v>
      </c>
      <c r="C182" s="32">
        <v>184846</v>
      </c>
      <c r="D182" s="32" t="s">
        <v>22</v>
      </c>
      <c r="E182" s="32"/>
      <c r="F182" s="138"/>
      <c r="G182" s="138"/>
      <c r="H182" s="138"/>
      <c r="I182" s="4"/>
      <c r="J182" s="4"/>
      <c r="K182" s="147">
        <v>0.5</v>
      </c>
      <c r="L182" s="138"/>
      <c r="M182" s="138"/>
      <c r="N182" s="4"/>
      <c r="O182" s="4"/>
      <c r="P182" s="150">
        <f t="shared" si="23"/>
        <v>0.5</v>
      </c>
      <c r="Q182" s="147">
        <v>1.75</v>
      </c>
      <c r="R182" s="138"/>
      <c r="S182" s="138"/>
      <c r="T182" s="4"/>
      <c r="U182" s="141">
        <f t="shared" si="24"/>
        <v>1.75</v>
      </c>
      <c r="V182" s="143">
        <f t="shared" si="25"/>
        <v>2.25</v>
      </c>
      <c r="W182" s="32" t="s">
        <v>249</v>
      </c>
      <c r="X182" s="32" t="s">
        <v>28</v>
      </c>
    </row>
    <row r="183" spans="1:24" ht="19.5" customHeight="1">
      <c r="A183" s="4">
        <v>181</v>
      </c>
      <c r="B183" s="15" t="s">
        <v>455</v>
      </c>
      <c r="C183" s="32">
        <v>154357</v>
      </c>
      <c r="D183" s="32" t="s">
        <v>22</v>
      </c>
      <c r="E183" s="16"/>
      <c r="F183" s="138"/>
      <c r="G183" s="138"/>
      <c r="H183" s="138"/>
      <c r="I183" s="4"/>
      <c r="J183" s="4"/>
      <c r="K183" s="147">
        <v>0.5</v>
      </c>
      <c r="L183" s="147">
        <v>0.5</v>
      </c>
      <c r="M183" s="138"/>
      <c r="N183" s="4"/>
      <c r="O183" s="4"/>
      <c r="P183" s="150">
        <f t="shared" si="23"/>
        <v>1</v>
      </c>
      <c r="Q183" s="147">
        <v>0.25</v>
      </c>
      <c r="R183" s="138"/>
      <c r="S183" s="146"/>
      <c r="T183" s="4"/>
      <c r="U183" s="141">
        <f t="shared" si="24"/>
        <v>0.25</v>
      </c>
      <c r="V183" s="143">
        <f t="shared" si="25"/>
        <v>1.25</v>
      </c>
      <c r="W183" s="134" t="s">
        <v>442</v>
      </c>
      <c r="X183" s="32" t="s">
        <v>26</v>
      </c>
    </row>
    <row r="184" spans="1:24" ht="19.5" customHeight="1">
      <c r="A184" s="4">
        <v>182</v>
      </c>
      <c r="B184" s="15" t="s">
        <v>455</v>
      </c>
      <c r="C184" s="32">
        <v>154357</v>
      </c>
      <c r="D184" s="32" t="s">
        <v>22</v>
      </c>
      <c r="E184" s="16"/>
      <c r="F184" s="138"/>
      <c r="G184" s="138"/>
      <c r="H184" s="138"/>
      <c r="I184" s="4"/>
      <c r="J184" s="4"/>
      <c r="K184" s="147">
        <v>0.5</v>
      </c>
      <c r="L184" s="147">
        <v>0.5</v>
      </c>
      <c r="M184" s="138"/>
      <c r="N184" s="4"/>
      <c r="O184" s="4"/>
      <c r="P184" s="150">
        <v>1</v>
      </c>
      <c r="Q184" s="147">
        <v>0.25</v>
      </c>
      <c r="R184" s="138"/>
      <c r="S184" s="146"/>
      <c r="T184" s="4"/>
      <c r="U184" s="141">
        <v>0.25</v>
      </c>
      <c r="V184" s="143">
        <v>1.25</v>
      </c>
      <c r="W184" s="134" t="s">
        <v>241</v>
      </c>
      <c r="X184" s="134" t="s">
        <v>489</v>
      </c>
    </row>
  </sheetData>
  <sheetProtection/>
  <mergeCells count="1">
    <mergeCell ref="A1:L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0" r:id="rId3"/>
  <headerFooter alignWithMargins="0">
    <oddFooter>&amp;L&amp;D&amp;C&amp;P&amp;RΔΔΕ Φθιώτιδας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276"/>
  <sheetViews>
    <sheetView tabSelected="1" workbookViewId="0" topLeftCell="C1">
      <selection activeCell="P16" sqref="P16"/>
    </sheetView>
  </sheetViews>
  <sheetFormatPr defaultColWidth="9.140625" defaultRowHeight="19.5" customHeight="1"/>
  <cols>
    <col min="1" max="1" width="3.8515625" style="2" customWidth="1"/>
    <col min="2" max="2" width="29.28125" style="7" customWidth="1"/>
    <col min="3" max="3" width="8.140625" style="30" customWidth="1"/>
    <col min="4" max="4" width="7.00390625" style="30" customWidth="1"/>
    <col min="5" max="5" width="4.7109375" style="2" customWidth="1"/>
    <col min="6" max="7" width="4.7109375" style="145" customWidth="1"/>
    <col min="8" max="10" width="4.7109375" style="2" customWidth="1"/>
    <col min="11" max="11" width="4.7109375" style="139" customWidth="1"/>
    <col min="12" max="15" width="4.7109375" style="2" customWidth="1"/>
    <col min="16" max="16" width="5.140625" style="157" customWidth="1"/>
    <col min="17" max="17" width="5.140625" style="139" customWidth="1"/>
    <col min="18" max="18" width="5.140625" style="145" customWidth="1"/>
    <col min="19" max="19" width="7.421875" style="145" customWidth="1"/>
    <col min="20" max="20" width="5.140625" style="158" customWidth="1"/>
    <col min="21" max="21" width="9.8515625" style="139" customWidth="1"/>
    <col min="22" max="22" width="5.7109375" style="139" customWidth="1"/>
    <col min="23" max="23" width="7.28125" style="139" customWidth="1"/>
    <col min="24" max="24" width="7.140625" style="159" customWidth="1"/>
    <col min="25" max="25" width="6.8515625" style="139" customWidth="1"/>
    <col min="26" max="26" width="8.140625" style="159" customWidth="1"/>
    <col min="27" max="27" width="8.140625" style="160" customWidth="1"/>
    <col min="28" max="28" width="6.28125" style="161" customWidth="1"/>
    <col min="29" max="16384" width="9.140625" style="1" customWidth="1"/>
  </cols>
  <sheetData>
    <row r="1" spans="1:28" ht="22.5" customHeight="1">
      <c r="A1" s="182" t="s">
        <v>548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</row>
    <row r="2" spans="1:28" ht="22.5" customHeight="1">
      <c r="A2" s="183" t="s">
        <v>549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  <c r="AA2" s="183"/>
      <c r="AB2" s="183"/>
    </row>
    <row r="3" spans="1:28" ht="21.75" customHeight="1">
      <c r="A3" s="174"/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  <c r="AA3" s="174"/>
      <c r="AB3" s="174"/>
    </row>
    <row r="4" spans="1:28" ht="22.5" customHeight="1" thickBot="1">
      <c r="A4" s="156"/>
      <c r="B4" s="156"/>
      <c r="C4" s="156"/>
      <c r="D4" s="156"/>
      <c r="E4" s="179" t="s">
        <v>533</v>
      </c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56"/>
      <c r="Q4" s="179" t="s">
        <v>534</v>
      </c>
      <c r="R4" s="179"/>
      <c r="S4" s="179"/>
      <c r="T4" s="179"/>
      <c r="U4" s="179"/>
      <c r="V4" s="179"/>
      <c r="W4" s="179"/>
      <c r="X4" s="179"/>
      <c r="Y4" s="179"/>
      <c r="Z4" s="175"/>
      <c r="AA4" s="156"/>
      <c r="AB4" s="1"/>
    </row>
    <row r="5" spans="1:28" ht="26.25" customHeight="1">
      <c r="A5" s="187" t="s">
        <v>13</v>
      </c>
      <c r="B5" s="184" t="s">
        <v>20</v>
      </c>
      <c r="C5" s="189" t="s">
        <v>21</v>
      </c>
      <c r="D5" s="189" t="s">
        <v>538</v>
      </c>
      <c r="E5" s="181" t="s">
        <v>0</v>
      </c>
      <c r="F5" s="181" t="s">
        <v>509</v>
      </c>
      <c r="G5" s="181" t="s">
        <v>511</v>
      </c>
      <c r="H5" s="181" t="s">
        <v>510</v>
      </c>
      <c r="I5" s="181" t="s">
        <v>531</v>
      </c>
      <c r="J5" s="181" t="s">
        <v>543</v>
      </c>
      <c r="K5" s="181" t="s">
        <v>5</v>
      </c>
      <c r="L5" s="181" t="s">
        <v>6</v>
      </c>
      <c r="M5" s="181" t="s">
        <v>11</v>
      </c>
      <c r="N5" s="181" t="s">
        <v>7</v>
      </c>
      <c r="O5" s="181" t="s">
        <v>513</v>
      </c>
      <c r="P5" s="180" t="s">
        <v>524</v>
      </c>
      <c r="Q5" s="181" t="s">
        <v>517</v>
      </c>
      <c r="R5" s="181" t="s">
        <v>514</v>
      </c>
      <c r="S5" s="192" t="s">
        <v>515</v>
      </c>
      <c r="T5" s="193" t="s">
        <v>525</v>
      </c>
      <c r="U5" s="192" t="s">
        <v>532</v>
      </c>
      <c r="V5" s="192" t="s">
        <v>518</v>
      </c>
      <c r="W5" s="192" t="s">
        <v>519</v>
      </c>
      <c r="X5" s="191" t="s">
        <v>520</v>
      </c>
      <c r="Y5" s="192" t="s">
        <v>521</v>
      </c>
      <c r="Z5" s="180" t="s">
        <v>528</v>
      </c>
      <c r="AA5" s="180" t="s">
        <v>535</v>
      </c>
      <c r="AB5" s="186" t="s">
        <v>536</v>
      </c>
    </row>
    <row r="6" spans="1:28" s="3" customFormat="1" ht="220.5" customHeight="1">
      <c r="A6" s="188"/>
      <c r="B6" s="185"/>
      <c r="C6" s="190"/>
      <c r="D6" s="190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0"/>
      <c r="Q6" s="181"/>
      <c r="R6" s="181"/>
      <c r="S6" s="192"/>
      <c r="T6" s="194"/>
      <c r="U6" s="192"/>
      <c r="V6" s="192"/>
      <c r="W6" s="192"/>
      <c r="X6" s="191"/>
      <c r="Y6" s="192"/>
      <c r="Z6" s="180"/>
      <c r="AA6" s="180"/>
      <c r="AB6" s="186"/>
    </row>
    <row r="7" spans="1:28" s="3" customFormat="1" ht="39" customHeight="1">
      <c r="A7" s="166"/>
      <c r="B7" s="167"/>
      <c r="C7" s="168"/>
      <c r="D7" s="168"/>
      <c r="E7" s="169">
        <v>4</v>
      </c>
      <c r="F7" s="169">
        <v>2.5</v>
      </c>
      <c r="G7" s="169">
        <v>5</v>
      </c>
      <c r="H7" s="169">
        <v>1.5</v>
      </c>
      <c r="I7" s="169">
        <v>0.5</v>
      </c>
      <c r="J7" s="169" t="s">
        <v>512</v>
      </c>
      <c r="K7" s="169">
        <v>0.5</v>
      </c>
      <c r="L7" s="169">
        <v>0.8</v>
      </c>
      <c r="M7" s="169">
        <v>1</v>
      </c>
      <c r="N7" s="169">
        <v>0.4</v>
      </c>
      <c r="O7" s="169">
        <v>0.5</v>
      </c>
      <c r="P7" s="170" t="s">
        <v>523</v>
      </c>
      <c r="Q7" s="169" t="s">
        <v>542</v>
      </c>
      <c r="R7" s="169">
        <v>1</v>
      </c>
      <c r="S7" s="169" t="s">
        <v>516</v>
      </c>
      <c r="T7" s="170" t="s">
        <v>522</v>
      </c>
      <c r="U7" s="169" t="s">
        <v>526</v>
      </c>
      <c r="V7" s="169" t="s">
        <v>541</v>
      </c>
      <c r="W7" s="169" t="s">
        <v>540</v>
      </c>
      <c r="X7" s="170" t="s">
        <v>527</v>
      </c>
      <c r="Y7" s="169" t="s">
        <v>539</v>
      </c>
      <c r="Z7" s="170" t="s">
        <v>529</v>
      </c>
      <c r="AA7" s="170" t="s">
        <v>530</v>
      </c>
      <c r="AB7" s="172" t="s">
        <v>537</v>
      </c>
    </row>
    <row r="8" spans="1:28" ht="21" customHeight="1">
      <c r="A8" s="164">
        <v>1</v>
      </c>
      <c r="B8" s="165" t="s">
        <v>545</v>
      </c>
      <c r="C8" s="53" t="s">
        <v>546</v>
      </c>
      <c r="D8" s="53">
        <v>194922</v>
      </c>
      <c r="E8" s="125"/>
      <c r="F8" s="125"/>
      <c r="G8" s="125"/>
      <c r="H8" s="125"/>
      <c r="I8" s="125"/>
      <c r="J8" s="125"/>
      <c r="K8" s="125">
        <v>0.5</v>
      </c>
      <c r="L8" s="125"/>
      <c r="M8" s="125"/>
      <c r="N8" s="125"/>
      <c r="O8" s="125"/>
      <c r="P8" s="163">
        <v>0.5</v>
      </c>
      <c r="Q8" s="125">
        <v>7.25</v>
      </c>
      <c r="R8" s="125"/>
      <c r="S8" s="125"/>
      <c r="T8" s="163">
        <v>7.25</v>
      </c>
      <c r="U8" s="125"/>
      <c r="V8" s="125"/>
      <c r="W8" s="125"/>
      <c r="X8" s="163">
        <v>0</v>
      </c>
      <c r="Y8" s="125"/>
      <c r="Z8" s="162">
        <f>X8+Y8</f>
        <v>0</v>
      </c>
      <c r="AA8" s="162">
        <f>T8+Z8</f>
        <v>7.25</v>
      </c>
      <c r="AB8" s="173">
        <f>ROUNDUP(P8+AA8,2)</f>
        <v>7.75</v>
      </c>
    </row>
    <row r="9" spans="16:28" ht="16.5" customHeight="1">
      <c r="P9" s="139"/>
      <c r="T9" s="2"/>
      <c r="X9" s="139"/>
      <c r="Z9" s="139"/>
      <c r="AA9" s="1"/>
      <c r="AB9" s="1"/>
    </row>
    <row r="10" spans="16:28" ht="12.75" customHeight="1">
      <c r="P10" s="139"/>
      <c r="T10" s="2"/>
      <c r="X10" s="139"/>
      <c r="Z10" s="139"/>
      <c r="AA10" s="1"/>
      <c r="AB10" s="1"/>
    </row>
    <row r="11" spans="16:28" ht="18.75" customHeight="1">
      <c r="P11" s="139"/>
      <c r="T11" s="2"/>
      <c r="X11" s="178" t="s">
        <v>547</v>
      </c>
      <c r="Y11" s="178"/>
      <c r="Z11" s="178"/>
      <c r="AA11" s="1"/>
      <c r="AB11" s="1"/>
    </row>
    <row r="12" spans="16:28" ht="18.75" customHeight="1">
      <c r="P12" s="139"/>
      <c r="T12" s="2"/>
      <c r="W12" s="178" t="s">
        <v>550</v>
      </c>
      <c r="X12" s="178"/>
      <c r="Y12" s="178"/>
      <c r="Z12" s="178"/>
      <c r="AA12" s="178"/>
      <c r="AB12" s="1"/>
    </row>
    <row r="13" spans="1:28" ht="19.5" customHeight="1">
      <c r="A13" s="171"/>
      <c r="B13" s="1"/>
      <c r="P13" s="139"/>
      <c r="T13" s="2"/>
      <c r="V13" s="10"/>
      <c r="W13" s="10"/>
      <c r="X13" s="176" t="s">
        <v>551</v>
      </c>
      <c r="Y13" s="176"/>
      <c r="Z13" s="176"/>
      <c r="AA13" s="2"/>
      <c r="AB13" s="1"/>
    </row>
    <row r="14" spans="2:28" ht="6.75" customHeight="1">
      <c r="B14" s="171"/>
      <c r="P14" s="139"/>
      <c r="T14" s="2"/>
      <c r="X14" s="139"/>
      <c r="Z14" s="139"/>
      <c r="AA14" s="1"/>
      <c r="AB14" s="1"/>
    </row>
    <row r="15" spans="1:28" ht="19.5" customHeight="1">
      <c r="A15" s="195"/>
      <c r="B15" s="196"/>
      <c r="C15" s="62"/>
      <c r="D15" s="62"/>
      <c r="P15" s="139"/>
      <c r="T15" s="2"/>
      <c r="X15" s="139"/>
      <c r="Z15" s="139"/>
      <c r="AA15" s="1"/>
      <c r="AB15" s="1"/>
    </row>
    <row r="16" spans="1:28" ht="19.5" customHeight="1">
      <c r="A16" s="195"/>
      <c r="B16" s="196"/>
      <c r="C16" s="62"/>
      <c r="D16" s="62"/>
      <c r="P16" s="139"/>
      <c r="T16" s="2"/>
      <c r="X16" s="178" t="s">
        <v>544</v>
      </c>
      <c r="Y16" s="178"/>
      <c r="Z16" s="178"/>
      <c r="AA16" s="1"/>
      <c r="AB16" s="1"/>
    </row>
    <row r="17" spans="16:28" ht="19.5" customHeight="1">
      <c r="P17" s="139"/>
      <c r="T17" s="2"/>
      <c r="X17" s="139"/>
      <c r="Z17" s="139"/>
      <c r="AA17" s="1"/>
      <c r="AB17" s="1"/>
    </row>
    <row r="18" spans="16:28" ht="19.5" customHeight="1">
      <c r="P18" s="139"/>
      <c r="T18" s="2"/>
      <c r="X18" s="139"/>
      <c r="Z18" s="139"/>
      <c r="AA18" s="1"/>
      <c r="AB18" s="1"/>
    </row>
    <row r="19" spans="16:28" ht="19.5" customHeight="1">
      <c r="P19" s="139"/>
      <c r="T19" s="2"/>
      <c r="X19" s="139"/>
      <c r="Z19" s="139"/>
      <c r="AA19" s="1"/>
      <c r="AB19" s="1"/>
    </row>
    <row r="20" spans="16:28" ht="19.5" customHeight="1">
      <c r="P20" s="139"/>
      <c r="T20" s="2"/>
      <c r="X20" s="139"/>
      <c r="Z20" s="139"/>
      <c r="AA20" s="1"/>
      <c r="AB20" s="1"/>
    </row>
    <row r="21" spans="16:28" ht="19.5" customHeight="1">
      <c r="P21" s="139"/>
      <c r="T21" s="2"/>
      <c r="X21" s="139"/>
      <c r="Z21" s="139"/>
      <c r="AA21" s="1"/>
      <c r="AB21" s="1"/>
    </row>
    <row r="22" spans="16:28" ht="19.5" customHeight="1">
      <c r="P22" s="139"/>
      <c r="T22" s="2"/>
      <c r="X22" s="139"/>
      <c r="Z22" s="139"/>
      <c r="AA22" s="1"/>
      <c r="AB22" s="1"/>
    </row>
    <row r="23" spans="16:28" ht="19.5" customHeight="1">
      <c r="P23" s="139"/>
      <c r="T23" s="2"/>
      <c r="X23" s="139"/>
      <c r="Z23" s="139"/>
      <c r="AA23" s="1"/>
      <c r="AB23" s="1"/>
    </row>
    <row r="24" spans="16:28" ht="19.5" customHeight="1">
      <c r="P24" s="139"/>
      <c r="T24" s="2"/>
      <c r="X24" s="139"/>
      <c r="Z24" s="139"/>
      <c r="AA24" s="1"/>
      <c r="AB24" s="1"/>
    </row>
    <row r="25" spans="16:28" ht="19.5" customHeight="1">
      <c r="P25" s="139"/>
      <c r="T25" s="2"/>
      <c r="X25" s="139"/>
      <c r="Z25" s="139"/>
      <c r="AA25" s="1"/>
      <c r="AB25" s="1"/>
    </row>
    <row r="26" spans="16:28" ht="19.5" customHeight="1">
      <c r="P26" s="139"/>
      <c r="T26" s="2"/>
      <c r="X26" s="139"/>
      <c r="Z26" s="139"/>
      <c r="AA26" s="1"/>
      <c r="AB26" s="1"/>
    </row>
    <row r="27" spans="16:28" ht="19.5" customHeight="1">
      <c r="P27" s="139"/>
      <c r="T27" s="2"/>
      <c r="X27" s="139"/>
      <c r="Z27" s="139"/>
      <c r="AA27" s="1"/>
      <c r="AB27" s="1"/>
    </row>
    <row r="28" spans="16:28" ht="19.5" customHeight="1">
      <c r="P28" s="139"/>
      <c r="T28" s="2"/>
      <c r="X28" s="139"/>
      <c r="Z28" s="139"/>
      <c r="AA28" s="1"/>
      <c r="AB28" s="1"/>
    </row>
    <row r="29" spans="16:28" ht="19.5" customHeight="1">
      <c r="P29" s="139"/>
      <c r="T29" s="2"/>
      <c r="X29" s="139"/>
      <c r="Z29" s="139"/>
      <c r="AA29" s="1"/>
      <c r="AB29" s="1"/>
    </row>
    <row r="30" spans="16:28" ht="19.5" customHeight="1">
      <c r="P30" s="139"/>
      <c r="T30" s="2"/>
      <c r="X30" s="139"/>
      <c r="Z30" s="139"/>
      <c r="AA30" s="1"/>
      <c r="AB30" s="1"/>
    </row>
    <row r="31" spans="16:28" ht="19.5" customHeight="1">
      <c r="P31" s="139"/>
      <c r="T31" s="2"/>
      <c r="X31" s="139"/>
      <c r="Z31" s="139"/>
      <c r="AA31" s="1"/>
      <c r="AB31" s="1"/>
    </row>
    <row r="32" spans="16:28" ht="19.5" customHeight="1">
      <c r="P32" s="139"/>
      <c r="T32" s="2"/>
      <c r="X32" s="139"/>
      <c r="Z32" s="139"/>
      <c r="AA32" s="1"/>
      <c r="AB32" s="1"/>
    </row>
    <row r="33" spans="16:28" ht="19.5" customHeight="1">
      <c r="P33" s="139"/>
      <c r="T33" s="2"/>
      <c r="X33" s="139"/>
      <c r="Z33" s="139"/>
      <c r="AA33" s="1"/>
      <c r="AB33" s="1"/>
    </row>
    <row r="34" spans="16:28" ht="19.5" customHeight="1">
      <c r="P34" s="139"/>
      <c r="T34" s="2"/>
      <c r="X34" s="139"/>
      <c r="Z34" s="139"/>
      <c r="AA34" s="1"/>
      <c r="AB34" s="1"/>
    </row>
    <row r="35" spans="16:28" ht="19.5" customHeight="1">
      <c r="P35" s="139"/>
      <c r="T35" s="2"/>
      <c r="X35" s="139"/>
      <c r="Z35" s="139"/>
      <c r="AA35" s="1"/>
      <c r="AB35" s="1"/>
    </row>
    <row r="36" spans="16:28" ht="19.5" customHeight="1">
      <c r="P36" s="139"/>
      <c r="T36" s="2"/>
      <c r="X36" s="139"/>
      <c r="Z36" s="139"/>
      <c r="AA36" s="1"/>
      <c r="AB36" s="1"/>
    </row>
    <row r="37" spans="16:28" ht="19.5" customHeight="1">
      <c r="P37" s="139"/>
      <c r="T37" s="2"/>
      <c r="X37" s="139"/>
      <c r="Z37" s="139"/>
      <c r="AA37" s="1"/>
      <c r="AB37" s="1"/>
    </row>
    <row r="38" spans="16:28" ht="19.5" customHeight="1">
      <c r="P38" s="139"/>
      <c r="T38" s="2"/>
      <c r="X38" s="139"/>
      <c r="Z38" s="139"/>
      <c r="AA38" s="1"/>
      <c r="AB38" s="1"/>
    </row>
    <row r="39" spans="16:28" ht="19.5" customHeight="1">
      <c r="P39" s="139"/>
      <c r="T39" s="2"/>
      <c r="X39" s="139"/>
      <c r="Z39" s="139"/>
      <c r="AA39" s="1"/>
      <c r="AB39" s="1"/>
    </row>
    <row r="40" spans="16:28" ht="19.5" customHeight="1">
      <c r="P40" s="139"/>
      <c r="T40" s="2"/>
      <c r="X40" s="139"/>
      <c r="Z40" s="139"/>
      <c r="AA40" s="1"/>
      <c r="AB40" s="1"/>
    </row>
    <row r="41" spans="16:28" ht="19.5" customHeight="1">
      <c r="P41" s="139"/>
      <c r="T41" s="2"/>
      <c r="X41" s="139"/>
      <c r="Z41" s="139"/>
      <c r="AA41" s="1"/>
      <c r="AB41" s="1"/>
    </row>
    <row r="42" spans="16:28" ht="19.5" customHeight="1">
      <c r="P42" s="139"/>
      <c r="T42" s="2"/>
      <c r="X42" s="139"/>
      <c r="Z42" s="139"/>
      <c r="AA42" s="1"/>
      <c r="AB42" s="1"/>
    </row>
    <row r="43" spans="16:28" ht="19.5" customHeight="1">
      <c r="P43" s="139"/>
      <c r="T43" s="2"/>
      <c r="X43" s="139"/>
      <c r="Z43" s="139"/>
      <c r="AA43" s="1"/>
      <c r="AB43" s="1"/>
    </row>
    <row r="44" spans="16:28" ht="19.5" customHeight="1">
      <c r="P44" s="139"/>
      <c r="T44" s="2"/>
      <c r="X44" s="139"/>
      <c r="Z44" s="139"/>
      <c r="AA44" s="1"/>
      <c r="AB44" s="1"/>
    </row>
    <row r="45" spans="16:28" ht="19.5" customHeight="1">
      <c r="P45" s="139"/>
      <c r="T45" s="2"/>
      <c r="X45" s="139"/>
      <c r="Z45" s="139"/>
      <c r="AA45" s="1"/>
      <c r="AB45" s="1"/>
    </row>
    <row r="46" spans="16:28" ht="19.5" customHeight="1">
      <c r="P46" s="139"/>
      <c r="T46" s="2"/>
      <c r="X46" s="139"/>
      <c r="Z46" s="139"/>
      <c r="AA46" s="1"/>
      <c r="AB46" s="1"/>
    </row>
    <row r="47" spans="16:28" ht="19.5" customHeight="1">
      <c r="P47" s="139"/>
      <c r="T47" s="2"/>
      <c r="X47" s="139"/>
      <c r="Z47" s="139"/>
      <c r="AA47" s="1"/>
      <c r="AB47" s="1"/>
    </row>
    <row r="48" spans="16:28" ht="19.5" customHeight="1">
      <c r="P48" s="139"/>
      <c r="T48" s="2"/>
      <c r="X48" s="139"/>
      <c r="Z48" s="139"/>
      <c r="AA48" s="1"/>
      <c r="AB48" s="1"/>
    </row>
    <row r="49" spans="16:28" ht="19.5" customHeight="1">
      <c r="P49" s="139"/>
      <c r="T49" s="2"/>
      <c r="X49" s="139"/>
      <c r="Z49" s="139"/>
      <c r="AA49" s="1"/>
      <c r="AB49" s="1"/>
    </row>
    <row r="50" spans="16:28" ht="19.5" customHeight="1">
      <c r="P50" s="139"/>
      <c r="T50" s="2"/>
      <c r="X50" s="139"/>
      <c r="Z50" s="139"/>
      <c r="AA50" s="1"/>
      <c r="AB50" s="1"/>
    </row>
    <row r="51" spans="16:28" ht="19.5" customHeight="1">
      <c r="P51" s="139"/>
      <c r="T51" s="2"/>
      <c r="X51" s="139"/>
      <c r="Z51" s="139"/>
      <c r="AA51" s="1"/>
      <c r="AB51" s="1"/>
    </row>
    <row r="52" spans="16:28" ht="19.5" customHeight="1">
      <c r="P52" s="139"/>
      <c r="T52" s="2"/>
      <c r="X52" s="139"/>
      <c r="Z52" s="139"/>
      <c r="AA52" s="1"/>
      <c r="AB52" s="1"/>
    </row>
    <row r="53" spans="16:28" ht="19.5" customHeight="1">
      <c r="P53" s="139"/>
      <c r="T53" s="2"/>
      <c r="X53" s="139"/>
      <c r="Z53" s="139"/>
      <c r="AA53" s="1"/>
      <c r="AB53" s="1"/>
    </row>
    <row r="54" spans="16:28" ht="19.5" customHeight="1">
      <c r="P54" s="139"/>
      <c r="T54" s="2"/>
      <c r="X54" s="139"/>
      <c r="Z54" s="139"/>
      <c r="AA54" s="1"/>
      <c r="AB54" s="1"/>
    </row>
    <row r="55" spans="16:28" ht="19.5" customHeight="1">
      <c r="P55" s="139"/>
      <c r="T55" s="2"/>
      <c r="X55" s="139"/>
      <c r="Z55" s="139"/>
      <c r="AA55" s="1"/>
      <c r="AB55" s="1"/>
    </row>
    <row r="56" spans="16:28" ht="19.5" customHeight="1">
      <c r="P56" s="139"/>
      <c r="T56" s="2"/>
      <c r="X56" s="139"/>
      <c r="Z56" s="139"/>
      <c r="AA56" s="1"/>
      <c r="AB56" s="1"/>
    </row>
    <row r="57" spans="16:28" ht="19.5" customHeight="1">
      <c r="P57" s="139"/>
      <c r="T57" s="2"/>
      <c r="X57" s="139"/>
      <c r="Z57" s="139"/>
      <c r="AA57" s="1"/>
      <c r="AB57" s="1"/>
    </row>
    <row r="58" spans="16:28" ht="19.5" customHeight="1">
      <c r="P58" s="139"/>
      <c r="T58" s="2"/>
      <c r="X58" s="139"/>
      <c r="Z58" s="139"/>
      <c r="AA58" s="1"/>
      <c r="AB58" s="1"/>
    </row>
    <row r="59" spans="16:28" ht="19.5" customHeight="1">
      <c r="P59" s="139"/>
      <c r="T59" s="2"/>
      <c r="X59" s="139"/>
      <c r="Z59" s="139"/>
      <c r="AA59" s="1"/>
      <c r="AB59" s="1"/>
    </row>
    <row r="60" spans="16:28" ht="19.5" customHeight="1">
      <c r="P60" s="139"/>
      <c r="T60" s="2"/>
      <c r="X60" s="139"/>
      <c r="Z60" s="139"/>
      <c r="AA60" s="1"/>
      <c r="AB60" s="1"/>
    </row>
    <row r="61" spans="16:28" ht="19.5" customHeight="1">
      <c r="P61" s="139"/>
      <c r="T61" s="2"/>
      <c r="X61" s="139"/>
      <c r="Z61" s="139"/>
      <c r="AA61" s="1"/>
      <c r="AB61" s="1"/>
    </row>
    <row r="62" spans="16:28" ht="19.5" customHeight="1">
      <c r="P62" s="139"/>
      <c r="T62" s="2"/>
      <c r="X62" s="139"/>
      <c r="Z62" s="139"/>
      <c r="AA62" s="1"/>
      <c r="AB62" s="1"/>
    </row>
    <row r="63" spans="16:28" ht="19.5" customHeight="1">
      <c r="P63" s="139"/>
      <c r="T63" s="2"/>
      <c r="X63" s="139"/>
      <c r="Z63" s="139"/>
      <c r="AA63" s="1"/>
      <c r="AB63" s="1"/>
    </row>
    <row r="64" spans="16:28" ht="19.5" customHeight="1">
      <c r="P64" s="139"/>
      <c r="T64" s="2"/>
      <c r="X64" s="139"/>
      <c r="Z64" s="139"/>
      <c r="AA64" s="1"/>
      <c r="AB64" s="1"/>
    </row>
    <row r="65" spans="16:28" ht="19.5" customHeight="1">
      <c r="P65" s="139"/>
      <c r="T65" s="2"/>
      <c r="X65" s="139"/>
      <c r="Z65" s="139"/>
      <c r="AA65" s="1"/>
      <c r="AB65" s="1"/>
    </row>
    <row r="66" spans="16:28" ht="19.5" customHeight="1">
      <c r="P66" s="139"/>
      <c r="T66" s="2"/>
      <c r="X66" s="139"/>
      <c r="Z66" s="139"/>
      <c r="AA66" s="1"/>
      <c r="AB66" s="1"/>
    </row>
    <row r="67" spans="16:28" ht="19.5" customHeight="1">
      <c r="P67" s="139"/>
      <c r="T67" s="2"/>
      <c r="X67" s="139"/>
      <c r="Z67" s="139"/>
      <c r="AA67" s="1"/>
      <c r="AB67" s="1"/>
    </row>
    <row r="68" spans="16:28" ht="19.5" customHeight="1">
      <c r="P68" s="139"/>
      <c r="T68" s="2"/>
      <c r="X68" s="139"/>
      <c r="Z68" s="139"/>
      <c r="AA68" s="1"/>
      <c r="AB68" s="1"/>
    </row>
    <row r="69" spans="16:28" ht="19.5" customHeight="1">
      <c r="P69" s="139"/>
      <c r="T69" s="2"/>
      <c r="X69" s="139"/>
      <c r="Z69" s="139"/>
      <c r="AA69" s="1"/>
      <c r="AB69" s="1"/>
    </row>
    <row r="70" spans="16:28" ht="19.5" customHeight="1">
      <c r="P70" s="139"/>
      <c r="T70" s="2"/>
      <c r="X70" s="139"/>
      <c r="Z70" s="139"/>
      <c r="AA70" s="1"/>
      <c r="AB70" s="1"/>
    </row>
    <row r="71" spans="16:28" ht="19.5" customHeight="1">
      <c r="P71" s="139"/>
      <c r="T71" s="2"/>
      <c r="X71" s="139"/>
      <c r="Z71" s="139"/>
      <c r="AA71" s="1"/>
      <c r="AB71" s="1"/>
    </row>
    <row r="72" spans="16:28" ht="19.5" customHeight="1">
      <c r="P72" s="139"/>
      <c r="T72" s="2"/>
      <c r="X72" s="139"/>
      <c r="Z72" s="139"/>
      <c r="AA72" s="1"/>
      <c r="AB72" s="1"/>
    </row>
    <row r="73" spans="16:28" ht="19.5" customHeight="1">
      <c r="P73" s="139"/>
      <c r="T73" s="2"/>
      <c r="X73" s="139"/>
      <c r="Z73" s="139"/>
      <c r="AA73" s="1"/>
      <c r="AB73" s="1"/>
    </row>
    <row r="74" spans="16:28" ht="19.5" customHeight="1">
      <c r="P74" s="139"/>
      <c r="T74" s="2"/>
      <c r="X74" s="139"/>
      <c r="Z74" s="139"/>
      <c r="AA74" s="1"/>
      <c r="AB74" s="1"/>
    </row>
    <row r="75" spans="16:28" ht="19.5" customHeight="1">
      <c r="P75" s="139"/>
      <c r="T75" s="2"/>
      <c r="X75" s="139"/>
      <c r="Z75" s="139"/>
      <c r="AA75" s="1"/>
      <c r="AB75" s="1"/>
    </row>
    <row r="76" spans="16:28" ht="19.5" customHeight="1">
      <c r="P76" s="139"/>
      <c r="T76" s="2"/>
      <c r="X76" s="139"/>
      <c r="Z76" s="139"/>
      <c r="AA76" s="1"/>
      <c r="AB76" s="1"/>
    </row>
    <row r="77" spans="16:28" ht="19.5" customHeight="1">
      <c r="P77" s="139"/>
      <c r="T77" s="2"/>
      <c r="X77" s="139"/>
      <c r="Z77" s="139"/>
      <c r="AA77" s="1"/>
      <c r="AB77" s="1"/>
    </row>
    <row r="78" spans="16:28" ht="19.5" customHeight="1">
      <c r="P78" s="139"/>
      <c r="T78" s="2"/>
      <c r="X78" s="139"/>
      <c r="Z78" s="139"/>
      <c r="AA78" s="1"/>
      <c r="AB78" s="1"/>
    </row>
    <row r="79" spans="16:28" ht="19.5" customHeight="1">
      <c r="P79" s="139"/>
      <c r="T79" s="2"/>
      <c r="X79" s="139"/>
      <c r="Z79" s="139"/>
      <c r="AA79" s="1"/>
      <c r="AB79" s="1"/>
    </row>
    <row r="80" spans="16:28" ht="19.5" customHeight="1">
      <c r="P80" s="139"/>
      <c r="T80" s="2"/>
      <c r="X80" s="139"/>
      <c r="Z80" s="139"/>
      <c r="AA80" s="1"/>
      <c r="AB80" s="1"/>
    </row>
    <row r="81" spans="16:28" ht="19.5" customHeight="1">
      <c r="P81" s="139"/>
      <c r="T81" s="2"/>
      <c r="X81" s="139"/>
      <c r="Z81" s="139"/>
      <c r="AA81" s="1"/>
      <c r="AB81" s="1"/>
    </row>
    <row r="82" spans="16:28" ht="19.5" customHeight="1">
      <c r="P82" s="139"/>
      <c r="T82" s="2"/>
      <c r="X82" s="139"/>
      <c r="Z82" s="139"/>
      <c r="AA82" s="1"/>
      <c r="AB82" s="1"/>
    </row>
    <row r="83" spans="16:28" ht="19.5" customHeight="1">
      <c r="P83" s="139"/>
      <c r="T83" s="2"/>
      <c r="X83" s="139"/>
      <c r="Z83" s="139"/>
      <c r="AA83" s="1"/>
      <c r="AB83" s="1"/>
    </row>
    <row r="84" spans="16:28" ht="19.5" customHeight="1">
      <c r="P84" s="139"/>
      <c r="T84" s="2"/>
      <c r="X84" s="139"/>
      <c r="Z84" s="139"/>
      <c r="AA84" s="1"/>
      <c r="AB84" s="1"/>
    </row>
    <row r="85" spans="16:28" ht="19.5" customHeight="1">
      <c r="P85" s="139"/>
      <c r="T85" s="2"/>
      <c r="X85" s="139"/>
      <c r="Z85" s="139"/>
      <c r="AA85" s="1"/>
      <c r="AB85" s="1"/>
    </row>
    <row r="86" spans="16:28" ht="19.5" customHeight="1">
      <c r="P86" s="139"/>
      <c r="T86" s="2"/>
      <c r="X86" s="139"/>
      <c r="Z86" s="139"/>
      <c r="AA86" s="1"/>
      <c r="AB86" s="1"/>
    </row>
    <row r="87" spans="16:28" ht="19.5" customHeight="1">
      <c r="P87" s="139"/>
      <c r="T87" s="2"/>
      <c r="X87" s="139"/>
      <c r="Z87" s="139"/>
      <c r="AA87" s="1"/>
      <c r="AB87" s="1"/>
    </row>
    <row r="88" spans="16:28" ht="19.5" customHeight="1">
      <c r="P88" s="139"/>
      <c r="T88" s="2"/>
      <c r="X88" s="139"/>
      <c r="Z88" s="139"/>
      <c r="AA88" s="1"/>
      <c r="AB88" s="1"/>
    </row>
    <row r="89" spans="16:28" ht="19.5" customHeight="1">
      <c r="P89" s="139"/>
      <c r="T89" s="2"/>
      <c r="X89" s="139"/>
      <c r="Z89" s="139"/>
      <c r="AA89" s="1"/>
      <c r="AB89" s="1"/>
    </row>
    <row r="90" spans="16:28" ht="19.5" customHeight="1">
      <c r="P90" s="139"/>
      <c r="T90" s="2"/>
      <c r="X90" s="139"/>
      <c r="Z90" s="139"/>
      <c r="AA90" s="1"/>
      <c r="AB90" s="1"/>
    </row>
    <row r="91" spans="16:28" ht="19.5" customHeight="1">
      <c r="P91" s="139"/>
      <c r="T91" s="2"/>
      <c r="X91" s="139"/>
      <c r="Z91" s="139"/>
      <c r="AA91" s="1"/>
      <c r="AB91" s="1"/>
    </row>
    <row r="92" spans="16:28" ht="19.5" customHeight="1">
      <c r="P92" s="139"/>
      <c r="T92" s="2"/>
      <c r="X92" s="139"/>
      <c r="Z92" s="139"/>
      <c r="AA92" s="1"/>
      <c r="AB92" s="1"/>
    </row>
    <row r="93" spans="16:28" ht="19.5" customHeight="1">
      <c r="P93" s="139"/>
      <c r="T93" s="2"/>
      <c r="X93" s="139"/>
      <c r="Z93" s="139"/>
      <c r="AA93" s="1"/>
      <c r="AB93" s="1"/>
    </row>
    <row r="94" spans="16:28" ht="19.5" customHeight="1">
      <c r="P94" s="139"/>
      <c r="T94" s="2"/>
      <c r="X94" s="139"/>
      <c r="Z94" s="139"/>
      <c r="AA94" s="1"/>
      <c r="AB94" s="1"/>
    </row>
    <row r="95" spans="16:28" ht="19.5" customHeight="1">
      <c r="P95" s="139"/>
      <c r="T95" s="2"/>
      <c r="X95" s="139"/>
      <c r="Z95" s="139"/>
      <c r="AA95" s="1"/>
      <c r="AB95" s="1"/>
    </row>
    <row r="96" spans="16:28" ht="19.5" customHeight="1">
      <c r="P96" s="139"/>
      <c r="T96" s="2"/>
      <c r="X96" s="139"/>
      <c r="Z96" s="139"/>
      <c r="AA96" s="1"/>
      <c r="AB96" s="1"/>
    </row>
    <row r="97" spans="16:28" ht="19.5" customHeight="1">
      <c r="P97" s="139"/>
      <c r="T97" s="2"/>
      <c r="X97" s="139"/>
      <c r="Z97" s="139"/>
      <c r="AA97" s="1"/>
      <c r="AB97" s="1"/>
    </row>
    <row r="98" spans="16:28" ht="19.5" customHeight="1">
      <c r="P98" s="139"/>
      <c r="T98" s="2"/>
      <c r="X98" s="139"/>
      <c r="Z98" s="139"/>
      <c r="AA98" s="1"/>
      <c r="AB98" s="1"/>
    </row>
    <row r="99" spans="16:28" ht="19.5" customHeight="1">
      <c r="P99" s="139"/>
      <c r="T99" s="2"/>
      <c r="X99" s="139"/>
      <c r="Z99" s="139"/>
      <c r="AA99" s="1"/>
      <c r="AB99" s="1"/>
    </row>
    <row r="100" spans="16:28" ht="19.5" customHeight="1">
      <c r="P100" s="139"/>
      <c r="T100" s="2"/>
      <c r="X100" s="139"/>
      <c r="Z100" s="139"/>
      <c r="AA100" s="1"/>
      <c r="AB100" s="1"/>
    </row>
    <row r="101" spans="16:28" ht="19.5" customHeight="1">
      <c r="P101" s="139"/>
      <c r="T101" s="2"/>
      <c r="X101" s="139"/>
      <c r="Z101" s="139"/>
      <c r="AA101" s="1"/>
      <c r="AB101" s="1"/>
    </row>
    <row r="102" spans="16:28" ht="19.5" customHeight="1">
      <c r="P102" s="139"/>
      <c r="T102" s="2"/>
      <c r="X102" s="139"/>
      <c r="Z102" s="139"/>
      <c r="AA102" s="1"/>
      <c r="AB102" s="1"/>
    </row>
    <row r="103" spans="16:28" ht="19.5" customHeight="1">
      <c r="P103" s="139"/>
      <c r="T103" s="2"/>
      <c r="X103" s="139"/>
      <c r="Z103" s="139"/>
      <c r="AA103" s="1"/>
      <c r="AB103" s="1"/>
    </row>
    <row r="104" spans="16:28" ht="19.5" customHeight="1">
      <c r="P104" s="139"/>
      <c r="T104" s="2"/>
      <c r="X104" s="139"/>
      <c r="Z104" s="139"/>
      <c r="AA104" s="1"/>
      <c r="AB104" s="1"/>
    </row>
    <row r="105" spans="16:28" ht="19.5" customHeight="1">
      <c r="P105" s="139"/>
      <c r="T105" s="2"/>
      <c r="X105" s="139"/>
      <c r="Z105" s="139"/>
      <c r="AA105" s="1"/>
      <c r="AB105" s="1"/>
    </row>
    <row r="106" spans="16:28" ht="19.5" customHeight="1">
      <c r="P106" s="139"/>
      <c r="T106" s="2"/>
      <c r="X106" s="139"/>
      <c r="Z106" s="139"/>
      <c r="AA106" s="1"/>
      <c r="AB106" s="1"/>
    </row>
    <row r="107" spans="16:28" ht="19.5" customHeight="1">
      <c r="P107" s="139"/>
      <c r="T107" s="2"/>
      <c r="X107" s="139"/>
      <c r="Z107" s="139"/>
      <c r="AA107" s="1"/>
      <c r="AB107" s="1"/>
    </row>
    <row r="108" spans="16:28" ht="19.5" customHeight="1">
      <c r="P108" s="139"/>
      <c r="T108" s="2"/>
      <c r="X108" s="139"/>
      <c r="Z108" s="139"/>
      <c r="AA108" s="1"/>
      <c r="AB108" s="1"/>
    </row>
    <row r="109" spans="16:28" ht="19.5" customHeight="1">
      <c r="P109" s="139"/>
      <c r="T109" s="2"/>
      <c r="X109" s="139"/>
      <c r="Z109" s="139"/>
      <c r="AA109" s="1"/>
      <c r="AB109" s="1"/>
    </row>
    <row r="110" spans="16:28" ht="19.5" customHeight="1">
      <c r="P110" s="139"/>
      <c r="T110" s="2"/>
      <c r="X110" s="139"/>
      <c r="Z110" s="139"/>
      <c r="AA110" s="1"/>
      <c r="AB110" s="1"/>
    </row>
    <row r="111" spans="16:28" ht="19.5" customHeight="1">
      <c r="P111" s="139"/>
      <c r="T111" s="2"/>
      <c r="X111" s="139"/>
      <c r="Z111" s="139"/>
      <c r="AA111" s="1"/>
      <c r="AB111" s="1"/>
    </row>
    <row r="112" spans="16:28" ht="19.5" customHeight="1">
      <c r="P112" s="139"/>
      <c r="T112" s="2"/>
      <c r="X112" s="139"/>
      <c r="Z112" s="139"/>
      <c r="AA112" s="1"/>
      <c r="AB112" s="1"/>
    </row>
    <row r="113" spans="16:28" ht="19.5" customHeight="1">
      <c r="P113" s="139"/>
      <c r="T113" s="2"/>
      <c r="X113" s="139"/>
      <c r="Z113" s="139"/>
      <c r="AA113" s="1"/>
      <c r="AB113" s="1"/>
    </row>
    <row r="114" spans="16:28" ht="19.5" customHeight="1">
      <c r="P114" s="139"/>
      <c r="T114" s="2"/>
      <c r="X114" s="139"/>
      <c r="Z114" s="139"/>
      <c r="AA114" s="1"/>
      <c r="AB114" s="1"/>
    </row>
    <row r="115" spans="16:28" ht="19.5" customHeight="1">
      <c r="P115" s="139"/>
      <c r="T115" s="2"/>
      <c r="X115" s="139"/>
      <c r="Z115" s="139"/>
      <c r="AA115" s="1"/>
      <c r="AB115" s="1"/>
    </row>
    <row r="116" spans="16:28" ht="19.5" customHeight="1">
      <c r="P116" s="139"/>
      <c r="T116" s="2"/>
      <c r="X116" s="139"/>
      <c r="Z116" s="139"/>
      <c r="AA116" s="1"/>
      <c r="AB116" s="1"/>
    </row>
    <row r="117" spans="16:28" ht="19.5" customHeight="1">
      <c r="P117" s="139"/>
      <c r="T117" s="2"/>
      <c r="X117" s="139"/>
      <c r="Z117" s="139"/>
      <c r="AA117" s="1"/>
      <c r="AB117" s="1"/>
    </row>
    <row r="118" spans="16:28" ht="19.5" customHeight="1">
      <c r="P118" s="139"/>
      <c r="T118" s="2"/>
      <c r="X118" s="139"/>
      <c r="Z118" s="139"/>
      <c r="AA118" s="1"/>
      <c r="AB118" s="1"/>
    </row>
    <row r="119" spans="16:28" ht="19.5" customHeight="1">
      <c r="P119" s="139"/>
      <c r="T119" s="2"/>
      <c r="X119" s="139"/>
      <c r="Z119" s="139"/>
      <c r="AA119" s="1"/>
      <c r="AB119" s="1"/>
    </row>
    <row r="120" spans="16:28" ht="19.5" customHeight="1">
      <c r="P120" s="139"/>
      <c r="T120" s="2"/>
      <c r="X120" s="139"/>
      <c r="Z120" s="139"/>
      <c r="AA120" s="1"/>
      <c r="AB120" s="1"/>
    </row>
    <row r="121" spans="16:28" ht="19.5" customHeight="1">
      <c r="P121" s="139"/>
      <c r="T121" s="2"/>
      <c r="X121" s="139"/>
      <c r="Z121" s="139"/>
      <c r="AA121" s="1"/>
      <c r="AB121" s="1"/>
    </row>
    <row r="122" spans="16:28" ht="19.5" customHeight="1">
      <c r="P122" s="139"/>
      <c r="T122" s="2"/>
      <c r="X122" s="139"/>
      <c r="Z122" s="139"/>
      <c r="AA122" s="1"/>
      <c r="AB122" s="1"/>
    </row>
    <row r="123" spans="16:28" ht="19.5" customHeight="1">
      <c r="P123" s="139"/>
      <c r="T123" s="2"/>
      <c r="X123" s="139"/>
      <c r="Z123" s="139"/>
      <c r="AA123" s="1"/>
      <c r="AB123" s="1"/>
    </row>
    <row r="124" spans="16:28" ht="19.5" customHeight="1">
      <c r="P124" s="139"/>
      <c r="T124" s="2"/>
      <c r="X124" s="139"/>
      <c r="Z124" s="139"/>
      <c r="AA124" s="1"/>
      <c r="AB124" s="1"/>
    </row>
    <row r="125" spans="16:28" ht="19.5" customHeight="1">
      <c r="P125" s="139"/>
      <c r="T125" s="2"/>
      <c r="X125" s="139"/>
      <c r="Z125" s="139"/>
      <c r="AA125" s="1"/>
      <c r="AB125" s="1"/>
    </row>
    <row r="126" spans="16:28" ht="19.5" customHeight="1">
      <c r="P126" s="139"/>
      <c r="T126" s="2"/>
      <c r="X126" s="139"/>
      <c r="Z126" s="139"/>
      <c r="AA126" s="1"/>
      <c r="AB126" s="1"/>
    </row>
    <row r="127" spans="16:28" ht="19.5" customHeight="1">
      <c r="P127" s="139"/>
      <c r="T127" s="2"/>
      <c r="X127" s="139"/>
      <c r="Z127" s="139"/>
      <c r="AA127" s="1"/>
      <c r="AB127" s="1"/>
    </row>
    <row r="128" spans="16:28" ht="19.5" customHeight="1">
      <c r="P128" s="139"/>
      <c r="T128" s="2"/>
      <c r="X128" s="139"/>
      <c r="Z128" s="139"/>
      <c r="AA128" s="1"/>
      <c r="AB128" s="1"/>
    </row>
    <row r="129" spans="16:28" ht="19.5" customHeight="1">
      <c r="P129" s="139"/>
      <c r="T129" s="2"/>
      <c r="X129" s="139"/>
      <c r="Z129" s="139"/>
      <c r="AA129" s="1"/>
      <c r="AB129" s="1"/>
    </row>
    <row r="130" spans="16:28" ht="19.5" customHeight="1">
      <c r="P130" s="139"/>
      <c r="T130" s="2"/>
      <c r="X130" s="139"/>
      <c r="Z130" s="139"/>
      <c r="AA130" s="1"/>
      <c r="AB130" s="1"/>
    </row>
    <row r="131" spans="16:28" ht="19.5" customHeight="1">
      <c r="P131" s="139"/>
      <c r="T131" s="2"/>
      <c r="X131" s="139"/>
      <c r="Z131" s="139"/>
      <c r="AA131" s="1"/>
      <c r="AB131" s="1"/>
    </row>
    <row r="132" spans="16:28" ht="19.5" customHeight="1">
      <c r="P132" s="139"/>
      <c r="T132" s="2"/>
      <c r="X132" s="139"/>
      <c r="Z132" s="139"/>
      <c r="AA132" s="1"/>
      <c r="AB132" s="1"/>
    </row>
    <row r="133" spans="16:28" ht="19.5" customHeight="1">
      <c r="P133" s="139"/>
      <c r="T133" s="2"/>
      <c r="X133" s="139"/>
      <c r="Z133" s="139"/>
      <c r="AA133" s="1"/>
      <c r="AB133" s="1"/>
    </row>
    <row r="134" spans="16:28" ht="19.5" customHeight="1">
      <c r="P134" s="139"/>
      <c r="T134" s="2"/>
      <c r="X134" s="139"/>
      <c r="Z134" s="139"/>
      <c r="AA134" s="1"/>
      <c r="AB134" s="1"/>
    </row>
    <row r="135" spans="16:28" ht="19.5" customHeight="1">
      <c r="P135" s="139"/>
      <c r="T135" s="2"/>
      <c r="X135" s="139"/>
      <c r="Z135" s="139"/>
      <c r="AA135" s="1"/>
      <c r="AB135" s="1"/>
    </row>
    <row r="136" spans="16:28" ht="19.5" customHeight="1">
      <c r="P136" s="139"/>
      <c r="T136" s="2"/>
      <c r="X136" s="139"/>
      <c r="Z136" s="139"/>
      <c r="AA136" s="1"/>
      <c r="AB136" s="1"/>
    </row>
    <row r="137" spans="16:28" ht="19.5" customHeight="1">
      <c r="P137" s="139"/>
      <c r="T137" s="2"/>
      <c r="X137" s="139"/>
      <c r="Z137" s="139"/>
      <c r="AA137" s="1"/>
      <c r="AB137" s="1"/>
    </row>
    <row r="138" spans="16:28" ht="19.5" customHeight="1">
      <c r="P138" s="139"/>
      <c r="T138" s="2"/>
      <c r="X138" s="139"/>
      <c r="Z138" s="139"/>
      <c r="AA138" s="1"/>
      <c r="AB138" s="1"/>
    </row>
    <row r="139" spans="16:28" ht="19.5" customHeight="1">
      <c r="P139" s="139"/>
      <c r="T139" s="2"/>
      <c r="X139" s="139"/>
      <c r="Z139" s="139"/>
      <c r="AA139" s="1"/>
      <c r="AB139" s="1"/>
    </row>
    <row r="140" spans="16:28" ht="19.5" customHeight="1">
      <c r="P140" s="139"/>
      <c r="T140" s="2"/>
      <c r="X140" s="139"/>
      <c r="Z140" s="139"/>
      <c r="AA140" s="1"/>
      <c r="AB140" s="1"/>
    </row>
    <row r="141" spans="16:28" ht="19.5" customHeight="1">
      <c r="P141" s="139"/>
      <c r="T141" s="2"/>
      <c r="X141" s="139"/>
      <c r="Z141" s="139"/>
      <c r="AA141" s="1"/>
      <c r="AB141" s="1"/>
    </row>
    <row r="142" spans="16:28" ht="19.5" customHeight="1">
      <c r="P142" s="139"/>
      <c r="T142" s="2"/>
      <c r="X142" s="139"/>
      <c r="Z142" s="139"/>
      <c r="AA142" s="1"/>
      <c r="AB142" s="1"/>
    </row>
    <row r="143" spans="16:28" ht="19.5" customHeight="1">
      <c r="P143" s="139"/>
      <c r="T143" s="2"/>
      <c r="X143" s="139"/>
      <c r="Z143" s="139"/>
      <c r="AA143" s="1"/>
      <c r="AB143" s="1"/>
    </row>
    <row r="144" spans="16:28" ht="19.5" customHeight="1">
      <c r="P144" s="139"/>
      <c r="T144" s="2"/>
      <c r="X144" s="139"/>
      <c r="Z144" s="139"/>
      <c r="AA144" s="1"/>
      <c r="AB144" s="1"/>
    </row>
    <row r="145" spans="16:28" ht="19.5" customHeight="1">
      <c r="P145" s="139"/>
      <c r="T145" s="2"/>
      <c r="X145" s="139"/>
      <c r="Z145" s="139"/>
      <c r="AA145" s="1"/>
      <c r="AB145" s="1"/>
    </row>
    <row r="146" spans="16:28" ht="19.5" customHeight="1">
      <c r="P146" s="139"/>
      <c r="T146" s="2"/>
      <c r="X146" s="139"/>
      <c r="Z146" s="139"/>
      <c r="AA146" s="1"/>
      <c r="AB146" s="1"/>
    </row>
    <row r="147" spans="16:28" ht="19.5" customHeight="1">
      <c r="P147" s="139"/>
      <c r="T147" s="2"/>
      <c r="X147" s="139"/>
      <c r="Z147" s="139"/>
      <c r="AA147" s="1"/>
      <c r="AB147" s="1"/>
    </row>
    <row r="148" spans="16:28" ht="19.5" customHeight="1">
      <c r="P148" s="139"/>
      <c r="T148" s="2"/>
      <c r="X148" s="139"/>
      <c r="Z148" s="139"/>
      <c r="AA148" s="1"/>
      <c r="AB148" s="1"/>
    </row>
    <row r="149" spans="16:28" ht="19.5" customHeight="1">
      <c r="P149" s="139"/>
      <c r="T149" s="2"/>
      <c r="X149" s="139"/>
      <c r="Z149" s="139"/>
      <c r="AA149" s="1"/>
      <c r="AB149" s="1"/>
    </row>
    <row r="150" spans="16:28" ht="19.5" customHeight="1">
      <c r="P150" s="139"/>
      <c r="T150" s="2"/>
      <c r="X150" s="139"/>
      <c r="Z150" s="139"/>
      <c r="AA150" s="1"/>
      <c r="AB150" s="1"/>
    </row>
    <row r="151" spans="16:28" ht="19.5" customHeight="1">
      <c r="P151" s="139"/>
      <c r="T151" s="2"/>
      <c r="X151" s="139"/>
      <c r="Z151" s="139"/>
      <c r="AA151" s="1"/>
      <c r="AB151" s="1"/>
    </row>
    <row r="152" spans="16:28" ht="19.5" customHeight="1">
      <c r="P152" s="139"/>
      <c r="T152" s="2"/>
      <c r="X152" s="139"/>
      <c r="Z152" s="139"/>
      <c r="AA152" s="1"/>
      <c r="AB152" s="1"/>
    </row>
    <row r="153" spans="16:28" ht="19.5" customHeight="1">
      <c r="P153" s="139"/>
      <c r="T153" s="2"/>
      <c r="X153" s="139"/>
      <c r="Z153" s="139"/>
      <c r="AA153" s="1"/>
      <c r="AB153" s="1"/>
    </row>
    <row r="154" spans="16:28" ht="19.5" customHeight="1">
      <c r="P154" s="139"/>
      <c r="T154" s="2"/>
      <c r="X154" s="139"/>
      <c r="Z154" s="139"/>
      <c r="AA154" s="1"/>
      <c r="AB154" s="1"/>
    </row>
    <row r="155" spans="16:28" ht="19.5" customHeight="1">
      <c r="P155" s="139"/>
      <c r="T155" s="2"/>
      <c r="X155" s="139"/>
      <c r="Z155" s="139"/>
      <c r="AA155" s="1"/>
      <c r="AB155" s="1"/>
    </row>
    <row r="156" spans="16:28" ht="19.5" customHeight="1">
      <c r="P156" s="139"/>
      <c r="T156" s="2"/>
      <c r="X156" s="139"/>
      <c r="Z156" s="139"/>
      <c r="AA156" s="1"/>
      <c r="AB156" s="1"/>
    </row>
    <row r="157" spans="16:28" ht="19.5" customHeight="1">
      <c r="P157" s="139"/>
      <c r="T157" s="2"/>
      <c r="X157" s="139"/>
      <c r="Z157" s="139"/>
      <c r="AA157" s="1"/>
      <c r="AB157" s="1"/>
    </row>
    <row r="158" spans="16:28" ht="19.5" customHeight="1">
      <c r="P158" s="139"/>
      <c r="T158" s="2"/>
      <c r="X158" s="139"/>
      <c r="Z158" s="139"/>
      <c r="AA158" s="1"/>
      <c r="AB158" s="1"/>
    </row>
    <row r="159" spans="16:28" ht="19.5" customHeight="1">
      <c r="P159" s="139"/>
      <c r="T159" s="2"/>
      <c r="X159" s="139"/>
      <c r="Z159" s="139"/>
      <c r="AA159" s="1"/>
      <c r="AB159" s="1"/>
    </row>
    <row r="160" spans="16:28" ht="19.5" customHeight="1">
      <c r="P160" s="139"/>
      <c r="T160" s="2"/>
      <c r="X160" s="139"/>
      <c r="Z160" s="139"/>
      <c r="AA160" s="1"/>
      <c r="AB160" s="1"/>
    </row>
    <row r="161" spans="16:28" ht="19.5" customHeight="1">
      <c r="P161" s="139"/>
      <c r="T161" s="2"/>
      <c r="X161" s="139"/>
      <c r="Z161" s="139"/>
      <c r="AA161" s="1"/>
      <c r="AB161" s="1"/>
    </row>
    <row r="162" spans="16:28" ht="19.5" customHeight="1">
      <c r="P162" s="139"/>
      <c r="T162" s="2"/>
      <c r="X162" s="139"/>
      <c r="Z162" s="139"/>
      <c r="AA162" s="1"/>
      <c r="AB162" s="1"/>
    </row>
    <row r="163" spans="16:28" ht="19.5" customHeight="1">
      <c r="P163" s="139"/>
      <c r="T163" s="2"/>
      <c r="X163" s="139"/>
      <c r="Z163" s="139"/>
      <c r="AA163" s="1"/>
      <c r="AB163" s="1"/>
    </row>
    <row r="164" spans="16:28" ht="19.5" customHeight="1">
      <c r="P164" s="139"/>
      <c r="T164" s="2"/>
      <c r="X164" s="139"/>
      <c r="Z164" s="139"/>
      <c r="AA164" s="1"/>
      <c r="AB164" s="1"/>
    </row>
    <row r="165" spans="16:28" ht="19.5" customHeight="1">
      <c r="P165" s="139"/>
      <c r="T165" s="2"/>
      <c r="X165" s="139"/>
      <c r="Z165" s="139"/>
      <c r="AA165" s="1"/>
      <c r="AB165" s="1"/>
    </row>
    <row r="166" spans="16:28" ht="19.5" customHeight="1">
      <c r="P166" s="139"/>
      <c r="T166" s="2"/>
      <c r="X166" s="139"/>
      <c r="Z166" s="139"/>
      <c r="AA166" s="1"/>
      <c r="AB166" s="1"/>
    </row>
    <row r="167" spans="16:28" ht="19.5" customHeight="1">
      <c r="P167" s="139"/>
      <c r="T167" s="2"/>
      <c r="X167" s="139"/>
      <c r="Z167" s="139"/>
      <c r="AA167" s="1"/>
      <c r="AB167" s="1"/>
    </row>
    <row r="168" spans="16:28" ht="19.5" customHeight="1">
      <c r="P168" s="139"/>
      <c r="T168" s="2"/>
      <c r="X168" s="139"/>
      <c r="Z168" s="139"/>
      <c r="AA168" s="1"/>
      <c r="AB168" s="1"/>
    </row>
    <row r="169" spans="16:28" ht="19.5" customHeight="1">
      <c r="P169" s="139"/>
      <c r="T169" s="2"/>
      <c r="X169" s="139"/>
      <c r="Z169" s="139"/>
      <c r="AA169" s="1"/>
      <c r="AB169" s="1"/>
    </row>
    <row r="170" spans="16:28" ht="19.5" customHeight="1">
      <c r="P170" s="139"/>
      <c r="T170" s="2"/>
      <c r="X170" s="139"/>
      <c r="Z170" s="139"/>
      <c r="AA170" s="1"/>
      <c r="AB170" s="1"/>
    </row>
    <row r="171" spans="16:28" ht="19.5" customHeight="1">
      <c r="P171" s="139"/>
      <c r="T171" s="2"/>
      <c r="X171" s="139"/>
      <c r="Z171" s="139"/>
      <c r="AA171" s="1"/>
      <c r="AB171" s="1"/>
    </row>
    <row r="172" spans="16:28" ht="19.5" customHeight="1">
      <c r="P172" s="139"/>
      <c r="T172" s="2"/>
      <c r="X172" s="139"/>
      <c r="Z172" s="139"/>
      <c r="AA172" s="1"/>
      <c r="AB172" s="1"/>
    </row>
    <row r="173" spans="16:28" ht="19.5" customHeight="1">
      <c r="P173" s="139"/>
      <c r="T173" s="2"/>
      <c r="X173" s="139"/>
      <c r="Z173" s="139"/>
      <c r="AA173" s="1"/>
      <c r="AB173" s="1"/>
    </row>
    <row r="174" spans="16:28" ht="19.5" customHeight="1">
      <c r="P174" s="139"/>
      <c r="T174" s="2"/>
      <c r="X174" s="139"/>
      <c r="Z174" s="139"/>
      <c r="AA174" s="1"/>
      <c r="AB174" s="1"/>
    </row>
    <row r="175" spans="16:28" ht="19.5" customHeight="1">
      <c r="P175" s="139"/>
      <c r="T175" s="2"/>
      <c r="X175" s="139"/>
      <c r="Z175" s="139"/>
      <c r="AA175" s="1"/>
      <c r="AB175" s="1"/>
    </row>
    <row r="176" spans="16:28" ht="19.5" customHeight="1">
      <c r="P176" s="139"/>
      <c r="T176" s="2"/>
      <c r="X176" s="139"/>
      <c r="Z176" s="139"/>
      <c r="AA176" s="1"/>
      <c r="AB176" s="1"/>
    </row>
    <row r="177" spans="16:28" ht="19.5" customHeight="1">
      <c r="P177" s="139"/>
      <c r="T177" s="2"/>
      <c r="X177" s="139"/>
      <c r="Z177" s="139"/>
      <c r="AA177" s="1"/>
      <c r="AB177" s="1"/>
    </row>
    <row r="178" spans="16:28" ht="19.5" customHeight="1">
      <c r="P178" s="139"/>
      <c r="T178" s="2"/>
      <c r="X178" s="139"/>
      <c r="Z178" s="139"/>
      <c r="AA178" s="1"/>
      <c r="AB178" s="1"/>
    </row>
    <row r="179" spans="16:28" ht="19.5" customHeight="1">
      <c r="P179" s="139"/>
      <c r="T179" s="2"/>
      <c r="X179" s="139"/>
      <c r="Z179" s="139"/>
      <c r="AA179" s="1"/>
      <c r="AB179" s="1"/>
    </row>
    <row r="180" spans="16:28" ht="19.5" customHeight="1">
      <c r="P180" s="139"/>
      <c r="T180" s="2"/>
      <c r="X180" s="139"/>
      <c r="Z180" s="139"/>
      <c r="AA180" s="1"/>
      <c r="AB180" s="1"/>
    </row>
    <row r="181" spans="16:28" ht="19.5" customHeight="1">
      <c r="P181" s="139"/>
      <c r="T181" s="2"/>
      <c r="X181" s="139"/>
      <c r="Z181" s="139"/>
      <c r="AA181" s="1"/>
      <c r="AB181" s="1"/>
    </row>
    <row r="182" spans="16:28" ht="19.5" customHeight="1">
      <c r="P182" s="139"/>
      <c r="T182" s="2"/>
      <c r="X182" s="139"/>
      <c r="Z182" s="139"/>
      <c r="AA182" s="1"/>
      <c r="AB182" s="1"/>
    </row>
    <row r="183" spans="16:28" ht="19.5" customHeight="1">
      <c r="P183" s="139"/>
      <c r="T183" s="2"/>
      <c r="X183" s="139"/>
      <c r="Z183" s="139"/>
      <c r="AA183" s="1"/>
      <c r="AB183" s="1"/>
    </row>
    <row r="184" spans="16:28" ht="19.5" customHeight="1">
      <c r="P184" s="139"/>
      <c r="T184" s="2"/>
      <c r="X184" s="139"/>
      <c r="Z184" s="139"/>
      <c r="AA184" s="1"/>
      <c r="AB184" s="1"/>
    </row>
    <row r="185" spans="16:28" ht="19.5" customHeight="1">
      <c r="P185" s="139"/>
      <c r="T185" s="2"/>
      <c r="X185" s="139"/>
      <c r="Z185" s="139"/>
      <c r="AA185" s="1"/>
      <c r="AB185" s="1"/>
    </row>
    <row r="186" spans="16:28" ht="19.5" customHeight="1">
      <c r="P186" s="139"/>
      <c r="T186" s="2"/>
      <c r="X186" s="139"/>
      <c r="Z186" s="139"/>
      <c r="AA186" s="1"/>
      <c r="AB186" s="1"/>
    </row>
    <row r="187" spans="16:28" ht="19.5" customHeight="1">
      <c r="P187" s="139"/>
      <c r="T187" s="2"/>
      <c r="X187" s="139"/>
      <c r="Z187" s="139"/>
      <c r="AA187" s="1"/>
      <c r="AB187" s="1"/>
    </row>
    <row r="188" spans="16:28" ht="19.5" customHeight="1">
      <c r="P188" s="139"/>
      <c r="T188" s="2"/>
      <c r="X188" s="139"/>
      <c r="Z188" s="139"/>
      <c r="AA188" s="1"/>
      <c r="AB188" s="1"/>
    </row>
    <row r="189" spans="16:28" ht="19.5" customHeight="1">
      <c r="P189" s="139"/>
      <c r="T189" s="2"/>
      <c r="X189" s="139"/>
      <c r="Z189" s="139"/>
      <c r="AA189" s="1"/>
      <c r="AB189" s="1"/>
    </row>
    <row r="190" spans="16:28" ht="19.5" customHeight="1">
      <c r="P190" s="139"/>
      <c r="T190" s="2"/>
      <c r="X190" s="139"/>
      <c r="Z190" s="139"/>
      <c r="AA190" s="1"/>
      <c r="AB190" s="1"/>
    </row>
    <row r="191" spans="16:28" ht="19.5" customHeight="1">
      <c r="P191" s="139"/>
      <c r="T191" s="2"/>
      <c r="X191" s="139"/>
      <c r="Z191" s="139"/>
      <c r="AA191" s="1"/>
      <c r="AB191" s="1"/>
    </row>
    <row r="192" spans="16:28" ht="19.5" customHeight="1">
      <c r="P192" s="139"/>
      <c r="T192" s="2"/>
      <c r="X192" s="139"/>
      <c r="Z192" s="139"/>
      <c r="AA192" s="1"/>
      <c r="AB192" s="1"/>
    </row>
    <row r="193" spans="16:28" ht="19.5" customHeight="1">
      <c r="P193" s="139"/>
      <c r="T193" s="2"/>
      <c r="X193" s="139"/>
      <c r="Z193" s="139"/>
      <c r="AA193" s="1"/>
      <c r="AB193" s="1"/>
    </row>
    <row r="194" spans="16:28" ht="19.5" customHeight="1">
      <c r="P194" s="139"/>
      <c r="T194" s="2"/>
      <c r="X194" s="139"/>
      <c r="Z194" s="139"/>
      <c r="AA194" s="1"/>
      <c r="AB194" s="1"/>
    </row>
    <row r="195" spans="16:28" ht="19.5" customHeight="1">
      <c r="P195" s="139"/>
      <c r="T195" s="2"/>
      <c r="X195" s="139"/>
      <c r="Z195" s="139"/>
      <c r="AA195" s="1"/>
      <c r="AB195" s="1"/>
    </row>
    <row r="196" spans="16:28" ht="19.5" customHeight="1">
      <c r="P196" s="139"/>
      <c r="T196" s="2"/>
      <c r="X196" s="139"/>
      <c r="Z196" s="139"/>
      <c r="AA196" s="1"/>
      <c r="AB196" s="1"/>
    </row>
    <row r="197" spans="16:28" ht="19.5" customHeight="1">
      <c r="P197" s="139"/>
      <c r="T197" s="2"/>
      <c r="X197" s="139"/>
      <c r="Z197" s="139"/>
      <c r="AA197" s="1"/>
      <c r="AB197" s="1"/>
    </row>
    <row r="198" spans="16:28" ht="19.5" customHeight="1">
      <c r="P198" s="139"/>
      <c r="T198" s="2"/>
      <c r="X198" s="139"/>
      <c r="Z198" s="139"/>
      <c r="AA198" s="1"/>
      <c r="AB198" s="1"/>
    </row>
    <row r="199" spans="16:28" ht="19.5" customHeight="1">
      <c r="P199" s="139"/>
      <c r="T199" s="2"/>
      <c r="X199" s="139"/>
      <c r="Z199" s="139"/>
      <c r="AA199" s="1"/>
      <c r="AB199" s="1"/>
    </row>
    <row r="200" spans="16:28" ht="19.5" customHeight="1">
      <c r="P200" s="139"/>
      <c r="T200" s="2"/>
      <c r="X200" s="139"/>
      <c r="Z200" s="139"/>
      <c r="AA200" s="1"/>
      <c r="AB200" s="1"/>
    </row>
    <row r="201" spans="16:28" ht="19.5" customHeight="1">
      <c r="P201" s="139"/>
      <c r="T201" s="2"/>
      <c r="X201" s="139"/>
      <c r="Z201" s="139"/>
      <c r="AA201" s="1"/>
      <c r="AB201" s="1"/>
    </row>
    <row r="202" spans="16:28" ht="19.5" customHeight="1">
      <c r="P202" s="139"/>
      <c r="T202" s="2"/>
      <c r="X202" s="139"/>
      <c r="Z202" s="139"/>
      <c r="AA202" s="1"/>
      <c r="AB202" s="1"/>
    </row>
    <row r="203" spans="16:28" ht="19.5" customHeight="1">
      <c r="P203" s="139"/>
      <c r="T203" s="2"/>
      <c r="X203" s="139"/>
      <c r="Z203" s="139"/>
      <c r="AA203" s="1"/>
      <c r="AB203" s="1"/>
    </row>
    <row r="204" spans="16:28" ht="19.5" customHeight="1">
      <c r="P204" s="139"/>
      <c r="T204" s="2"/>
      <c r="X204" s="139"/>
      <c r="Z204" s="139"/>
      <c r="AA204" s="1"/>
      <c r="AB204" s="1"/>
    </row>
    <row r="205" spans="16:28" ht="19.5" customHeight="1">
      <c r="P205" s="139"/>
      <c r="T205" s="2"/>
      <c r="X205" s="139"/>
      <c r="Z205" s="139"/>
      <c r="AA205" s="1"/>
      <c r="AB205" s="1"/>
    </row>
    <row r="206" spans="16:28" ht="19.5" customHeight="1">
      <c r="P206" s="139"/>
      <c r="T206" s="2"/>
      <c r="X206" s="139"/>
      <c r="Z206" s="139"/>
      <c r="AA206" s="1"/>
      <c r="AB206" s="1"/>
    </row>
    <row r="207" spans="16:28" ht="19.5" customHeight="1">
      <c r="P207" s="139"/>
      <c r="T207" s="2"/>
      <c r="X207" s="139"/>
      <c r="Z207" s="139"/>
      <c r="AA207" s="1"/>
      <c r="AB207" s="1"/>
    </row>
    <row r="208" spans="16:28" ht="19.5" customHeight="1">
      <c r="P208" s="139"/>
      <c r="T208" s="2"/>
      <c r="X208" s="139"/>
      <c r="Z208" s="139"/>
      <c r="AA208" s="1"/>
      <c r="AB208" s="1"/>
    </row>
    <row r="209" spans="16:28" ht="19.5" customHeight="1">
      <c r="P209" s="139"/>
      <c r="T209" s="2"/>
      <c r="X209" s="139"/>
      <c r="Z209" s="139"/>
      <c r="AA209" s="1"/>
      <c r="AB209" s="1"/>
    </row>
    <row r="210" spans="16:28" ht="19.5" customHeight="1">
      <c r="P210" s="139"/>
      <c r="T210" s="2"/>
      <c r="X210" s="139"/>
      <c r="Z210" s="139"/>
      <c r="AA210" s="1"/>
      <c r="AB210" s="1"/>
    </row>
    <row r="211" spans="16:28" ht="19.5" customHeight="1">
      <c r="P211" s="139"/>
      <c r="T211" s="2"/>
      <c r="X211" s="139"/>
      <c r="Z211" s="139"/>
      <c r="AA211" s="1"/>
      <c r="AB211" s="1"/>
    </row>
    <row r="212" spans="16:28" ht="19.5" customHeight="1">
      <c r="P212" s="139"/>
      <c r="T212" s="2"/>
      <c r="X212" s="139"/>
      <c r="Z212" s="139"/>
      <c r="AA212" s="1"/>
      <c r="AB212" s="1"/>
    </row>
    <row r="213" spans="16:28" ht="19.5" customHeight="1">
      <c r="P213" s="139"/>
      <c r="T213" s="2"/>
      <c r="X213" s="139"/>
      <c r="Z213" s="139"/>
      <c r="AA213" s="1"/>
      <c r="AB213" s="1"/>
    </row>
    <row r="214" spans="16:28" ht="19.5" customHeight="1">
      <c r="P214" s="139"/>
      <c r="T214" s="2"/>
      <c r="X214" s="139"/>
      <c r="Z214" s="139"/>
      <c r="AA214" s="1"/>
      <c r="AB214" s="1"/>
    </row>
    <row r="215" spans="16:28" ht="19.5" customHeight="1">
      <c r="P215" s="139"/>
      <c r="T215" s="2"/>
      <c r="X215" s="139"/>
      <c r="Z215" s="139"/>
      <c r="AA215" s="1"/>
      <c r="AB215" s="1"/>
    </row>
    <row r="216" spans="16:28" ht="19.5" customHeight="1">
      <c r="P216" s="139"/>
      <c r="T216" s="2"/>
      <c r="X216" s="139"/>
      <c r="Z216" s="139"/>
      <c r="AA216" s="1"/>
      <c r="AB216" s="1"/>
    </row>
    <row r="217" spans="16:28" ht="19.5" customHeight="1">
      <c r="P217" s="139"/>
      <c r="T217" s="2"/>
      <c r="X217" s="139"/>
      <c r="Z217" s="139"/>
      <c r="AA217" s="1"/>
      <c r="AB217" s="1"/>
    </row>
    <row r="218" spans="16:28" ht="19.5" customHeight="1">
      <c r="P218" s="139"/>
      <c r="T218" s="2"/>
      <c r="X218" s="139"/>
      <c r="Z218" s="139"/>
      <c r="AA218" s="1"/>
      <c r="AB218" s="1"/>
    </row>
    <row r="219" spans="16:28" ht="19.5" customHeight="1">
      <c r="P219" s="139"/>
      <c r="T219" s="2"/>
      <c r="X219" s="139"/>
      <c r="Z219" s="139"/>
      <c r="AA219" s="1"/>
      <c r="AB219" s="1"/>
    </row>
    <row r="220" spans="16:28" ht="19.5" customHeight="1">
      <c r="P220" s="139"/>
      <c r="T220" s="2"/>
      <c r="X220" s="139"/>
      <c r="Z220" s="139"/>
      <c r="AA220" s="1"/>
      <c r="AB220" s="1"/>
    </row>
    <row r="221" spans="16:28" ht="19.5" customHeight="1">
      <c r="P221" s="139"/>
      <c r="T221" s="2"/>
      <c r="X221" s="139"/>
      <c r="Z221" s="139"/>
      <c r="AA221" s="1"/>
      <c r="AB221" s="1"/>
    </row>
    <row r="222" spans="16:28" ht="19.5" customHeight="1">
      <c r="P222" s="139"/>
      <c r="T222" s="2"/>
      <c r="X222" s="139"/>
      <c r="Z222" s="139"/>
      <c r="AA222" s="1"/>
      <c r="AB222" s="1"/>
    </row>
    <row r="223" spans="16:28" ht="19.5" customHeight="1">
      <c r="P223" s="139"/>
      <c r="T223" s="2"/>
      <c r="X223" s="139"/>
      <c r="Z223" s="139"/>
      <c r="AA223" s="1"/>
      <c r="AB223" s="1"/>
    </row>
    <row r="224" spans="16:28" ht="19.5" customHeight="1">
      <c r="P224" s="139"/>
      <c r="T224" s="2"/>
      <c r="X224" s="139"/>
      <c r="Z224" s="139"/>
      <c r="AA224" s="1"/>
      <c r="AB224" s="1"/>
    </row>
    <row r="225" spans="16:28" ht="19.5" customHeight="1">
      <c r="P225" s="139"/>
      <c r="T225" s="2"/>
      <c r="X225" s="139"/>
      <c r="Z225" s="139"/>
      <c r="AA225" s="1"/>
      <c r="AB225" s="1"/>
    </row>
    <row r="226" spans="16:28" ht="19.5" customHeight="1">
      <c r="P226" s="139"/>
      <c r="T226" s="2"/>
      <c r="X226" s="139"/>
      <c r="Z226" s="139"/>
      <c r="AA226" s="1"/>
      <c r="AB226" s="1"/>
    </row>
    <row r="227" spans="16:28" ht="19.5" customHeight="1">
      <c r="P227" s="139"/>
      <c r="T227" s="2"/>
      <c r="X227" s="139"/>
      <c r="Z227" s="139"/>
      <c r="AA227" s="1"/>
      <c r="AB227" s="1"/>
    </row>
    <row r="228" spans="16:28" ht="19.5" customHeight="1">
      <c r="P228" s="139"/>
      <c r="T228" s="2"/>
      <c r="X228" s="139"/>
      <c r="Z228" s="139"/>
      <c r="AA228" s="1"/>
      <c r="AB228" s="1"/>
    </row>
    <row r="229" spans="16:28" ht="19.5" customHeight="1">
      <c r="P229" s="139"/>
      <c r="T229" s="2"/>
      <c r="X229" s="139"/>
      <c r="Z229" s="139"/>
      <c r="AA229" s="1"/>
      <c r="AB229" s="1"/>
    </row>
    <row r="230" spans="16:28" ht="19.5" customHeight="1">
      <c r="P230" s="139"/>
      <c r="T230" s="2"/>
      <c r="X230" s="139"/>
      <c r="Z230" s="139"/>
      <c r="AA230" s="1"/>
      <c r="AB230" s="1"/>
    </row>
    <row r="231" spans="16:28" ht="19.5" customHeight="1">
      <c r="P231" s="139"/>
      <c r="T231" s="2"/>
      <c r="X231" s="139"/>
      <c r="Z231" s="139"/>
      <c r="AA231" s="1"/>
      <c r="AB231" s="1"/>
    </row>
    <row r="232" spans="16:28" ht="19.5" customHeight="1">
      <c r="P232" s="139"/>
      <c r="T232" s="2"/>
      <c r="X232" s="139"/>
      <c r="Z232" s="139"/>
      <c r="AA232" s="1"/>
      <c r="AB232" s="1"/>
    </row>
    <row r="233" spans="16:28" ht="19.5" customHeight="1">
      <c r="P233" s="139"/>
      <c r="T233" s="2"/>
      <c r="X233" s="139"/>
      <c r="Z233" s="139"/>
      <c r="AA233" s="1"/>
      <c r="AB233" s="1"/>
    </row>
    <row r="234" spans="16:28" ht="19.5" customHeight="1">
      <c r="P234" s="139"/>
      <c r="T234" s="2"/>
      <c r="X234" s="139"/>
      <c r="Z234" s="139"/>
      <c r="AA234" s="1"/>
      <c r="AB234" s="1"/>
    </row>
    <row r="235" spans="16:28" ht="19.5" customHeight="1">
      <c r="P235" s="139"/>
      <c r="T235" s="2"/>
      <c r="X235" s="139"/>
      <c r="Z235" s="139"/>
      <c r="AA235" s="1"/>
      <c r="AB235" s="1"/>
    </row>
    <row r="236" spans="16:28" ht="19.5" customHeight="1">
      <c r="P236" s="139"/>
      <c r="T236" s="2"/>
      <c r="X236" s="139"/>
      <c r="Z236" s="139"/>
      <c r="AA236" s="1"/>
      <c r="AB236" s="1"/>
    </row>
    <row r="237" spans="16:28" ht="19.5" customHeight="1">
      <c r="P237" s="139"/>
      <c r="T237" s="2"/>
      <c r="X237" s="139"/>
      <c r="Z237" s="139"/>
      <c r="AA237" s="1"/>
      <c r="AB237" s="1"/>
    </row>
    <row r="238" spans="16:28" ht="19.5" customHeight="1">
      <c r="P238" s="139"/>
      <c r="T238" s="2"/>
      <c r="X238" s="139"/>
      <c r="Z238" s="139"/>
      <c r="AA238" s="1"/>
      <c r="AB238" s="1"/>
    </row>
    <row r="239" spans="16:28" ht="19.5" customHeight="1">
      <c r="P239" s="139"/>
      <c r="T239" s="2"/>
      <c r="X239" s="139"/>
      <c r="Z239" s="139"/>
      <c r="AA239" s="1"/>
      <c r="AB239" s="1"/>
    </row>
    <row r="240" spans="16:28" ht="19.5" customHeight="1">
      <c r="P240" s="139"/>
      <c r="T240" s="2"/>
      <c r="X240" s="139"/>
      <c r="Z240" s="139"/>
      <c r="AA240" s="1"/>
      <c r="AB240" s="1"/>
    </row>
    <row r="241" spans="16:28" ht="19.5" customHeight="1">
      <c r="P241" s="139"/>
      <c r="T241" s="2"/>
      <c r="X241" s="139"/>
      <c r="Z241" s="139"/>
      <c r="AA241" s="1"/>
      <c r="AB241" s="1"/>
    </row>
    <row r="242" spans="16:28" ht="19.5" customHeight="1">
      <c r="P242" s="139"/>
      <c r="T242" s="2"/>
      <c r="X242" s="139"/>
      <c r="Z242" s="139"/>
      <c r="AA242" s="1"/>
      <c r="AB242" s="1"/>
    </row>
    <row r="243" spans="16:28" ht="19.5" customHeight="1">
      <c r="P243" s="139"/>
      <c r="T243" s="2"/>
      <c r="X243" s="139"/>
      <c r="Z243" s="139"/>
      <c r="AA243" s="1"/>
      <c r="AB243" s="1"/>
    </row>
    <row r="244" spans="16:28" ht="19.5" customHeight="1">
      <c r="P244" s="139"/>
      <c r="T244" s="2"/>
      <c r="X244" s="139"/>
      <c r="Z244" s="139"/>
      <c r="AA244" s="1"/>
      <c r="AB244" s="1"/>
    </row>
    <row r="245" spans="16:28" ht="19.5" customHeight="1">
      <c r="P245" s="139"/>
      <c r="T245" s="2"/>
      <c r="X245" s="139"/>
      <c r="Z245" s="139"/>
      <c r="AA245" s="1"/>
      <c r="AB245" s="1"/>
    </row>
    <row r="246" spans="16:28" ht="19.5" customHeight="1">
      <c r="P246" s="139"/>
      <c r="T246" s="2"/>
      <c r="X246" s="139"/>
      <c r="Z246" s="139"/>
      <c r="AA246" s="1"/>
      <c r="AB246" s="1"/>
    </row>
    <row r="247" spans="16:28" ht="19.5" customHeight="1">
      <c r="P247" s="139"/>
      <c r="T247" s="2"/>
      <c r="X247" s="139"/>
      <c r="Z247" s="139"/>
      <c r="AA247" s="1"/>
      <c r="AB247" s="1"/>
    </row>
    <row r="248" spans="16:28" ht="19.5" customHeight="1">
      <c r="P248" s="139"/>
      <c r="T248" s="2"/>
      <c r="X248" s="139"/>
      <c r="Z248" s="139"/>
      <c r="AA248" s="1"/>
      <c r="AB248" s="1"/>
    </row>
    <row r="249" spans="16:28" ht="19.5" customHeight="1">
      <c r="P249" s="139"/>
      <c r="T249" s="2"/>
      <c r="X249" s="139"/>
      <c r="Z249" s="139"/>
      <c r="AA249" s="1"/>
      <c r="AB249" s="1"/>
    </row>
    <row r="250" spans="16:28" ht="19.5" customHeight="1">
      <c r="P250" s="139"/>
      <c r="T250" s="2"/>
      <c r="X250" s="139"/>
      <c r="Z250" s="139"/>
      <c r="AA250" s="1"/>
      <c r="AB250" s="1"/>
    </row>
    <row r="251" spans="16:28" ht="19.5" customHeight="1">
      <c r="P251" s="139"/>
      <c r="T251" s="2"/>
      <c r="X251" s="139"/>
      <c r="Z251" s="139"/>
      <c r="AA251" s="1"/>
      <c r="AB251" s="1"/>
    </row>
    <row r="252" spans="16:28" ht="19.5" customHeight="1">
      <c r="P252" s="139"/>
      <c r="T252" s="2"/>
      <c r="X252" s="139"/>
      <c r="Z252" s="139"/>
      <c r="AA252" s="1"/>
      <c r="AB252" s="1"/>
    </row>
    <row r="253" spans="16:28" ht="19.5" customHeight="1">
      <c r="P253" s="139"/>
      <c r="T253" s="2"/>
      <c r="X253" s="139"/>
      <c r="Z253" s="139"/>
      <c r="AA253" s="1"/>
      <c r="AB253" s="1"/>
    </row>
    <row r="254" spans="16:28" ht="19.5" customHeight="1">
      <c r="P254" s="139"/>
      <c r="T254" s="2"/>
      <c r="X254" s="139"/>
      <c r="Z254" s="139"/>
      <c r="AA254" s="1"/>
      <c r="AB254" s="1"/>
    </row>
    <row r="255" spans="16:28" ht="19.5" customHeight="1">
      <c r="P255" s="139"/>
      <c r="T255" s="2"/>
      <c r="X255" s="139"/>
      <c r="Z255" s="139"/>
      <c r="AA255" s="1"/>
      <c r="AB255" s="1"/>
    </row>
    <row r="256" spans="16:28" ht="19.5" customHeight="1">
      <c r="P256" s="139"/>
      <c r="T256" s="2"/>
      <c r="X256" s="139"/>
      <c r="Z256" s="139"/>
      <c r="AA256" s="1"/>
      <c r="AB256" s="1"/>
    </row>
    <row r="257" spans="16:28" ht="19.5" customHeight="1">
      <c r="P257" s="139"/>
      <c r="T257" s="2"/>
      <c r="X257" s="139"/>
      <c r="Z257" s="139"/>
      <c r="AA257" s="1"/>
      <c r="AB257" s="1"/>
    </row>
    <row r="258" spans="16:28" ht="19.5" customHeight="1">
      <c r="P258" s="139"/>
      <c r="T258" s="2"/>
      <c r="X258" s="139"/>
      <c r="Z258" s="139"/>
      <c r="AA258" s="1"/>
      <c r="AB258" s="1"/>
    </row>
    <row r="259" spans="16:28" ht="19.5" customHeight="1">
      <c r="P259" s="139"/>
      <c r="T259" s="2"/>
      <c r="X259" s="139"/>
      <c r="Z259" s="139"/>
      <c r="AA259" s="1"/>
      <c r="AB259" s="1"/>
    </row>
    <row r="260" spans="16:28" ht="19.5" customHeight="1">
      <c r="P260" s="139"/>
      <c r="T260" s="2"/>
      <c r="X260" s="139"/>
      <c r="Z260" s="139"/>
      <c r="AA260" s="1"/>
      <c r="AB260" s="1"/>
    </row>
    <row r="261" spans="16:28" ht="19.5" customHeight="1">
      <c r="P261" s="139"/>
      <c r="T261" s="2"/>
      <c r="X261" s="139"/>
      <c r="Z261" s="139"/>
      <c r="AA261" s="1"/>
      <c r="AB261" s="1"/>
    </row>
    <row r="262" spans="16:28" ht="19.5" customHeight="1">
      <c r="P262" s="139"/>
      <c r="T262" s="2"/>
      <c r="X262" s="139"/>
      <c r="Z262" s="139"/>
      <c r="AA262" s="1"/>
      <c r="AB262" s="1"/>
    </row>
    <row r="263" spans="16:28" ht="19.5" customHeight="1">
      <c r="P263" s="139"/>
      <c r="T263" s="2"/>
      <c r="X263" s="139"/>
      <c r="Z263" s="139"/>
      <c r="AA263" s="1"/>
      <c r="AB263" s="1"/>
    </row>
    <row r="264" spans="16:28" ht="19.5" customHeight="1">
      <c r="P264" s="139"/>
      <c r="T264" s="2"/>
      <c r="X264" s="139"/>
      <c r="Z264" s="139"/>
      <c r="AA264" s="1"/>
      <c r="AB264" s="1"/>
    </row>
    <row r="265" spans="16:28" ht="19.5" customHeight="1">
      <c r="P265" s="139"/>
      <c r="T265" s="2"/>
      <c r="X265" s="139"/>
      <c r="Z265" s="139"/>
      <c r="AA265" s="1"/>
      <c r="AB265" s="1"/>
    </row>
    <row r="266" spans="16:28" ht="19.5" customHeight="1">
      <c r="P266" s="139"/>
      <c r="T266" s="2"/>
      <c r="X266" s="139"/>
      <c r="Z266" s="139"/>
      <c r="AA266" s="1"/>
      <c r="AB266" s="1"/>
    </row>
    <row r="267" spans="16:28" ht="19.5" customHeight="1">
      <c r="P267" s="139"/>
      <c r="T267" s="2"/>
      <c r="X267" s="139"/>
      <c r="Z267" s="139"/>
      <c r="AA267" s="1"/>
      <c r="AB267" s="1"/>
    </row>
    <row r="268" spans="16:28" ht="19.5" customHeight="1">
      <c r="P268" s="139"/>
      <c r="T268" s="2"/>
      <c r="X268" s="139"/>
      <c r="Z268" s="139"/>
      <c r="AA268" s="1"/>
      <c r="AB268" s="1"/>
    </row>
    <row r="269" spans="16:28" ht="19.5" customHeight="1">
      <c r="P269" s="139"/>
      <c r="T269" s="2"/>
      <c r="X269" s="139"/>
      <c r="Z269" s="139"/>
      <c r="AA269" s="1"/>
      <c r="AB269" s="1"/>
    </row>
    <row r="270" spans="16:28" ht="19.5" customHeight="1">
      <c r="P270" s="139"/>
      <c r="T270" s="2"/>
      <c r="X270" s="139"/>
      <c r="Z270" s="139"/>
      <c r="AA270" s="1"/>
      <c r="AB270" s="1"/>
    </row>
    <row r="271" spans="16:28" ht="19.5" customHeight="1">
      <c r="P271" s="139"/>
      <c r="T271" s="2"/>
      <c r="X271" s="139"/>
      <c r="Z271" s="139"/>
      <c r="AA271" s="1"/>
      <c r="AB271" s="1"/>
    </row>
    <row r="272" spans="16:28" ht="19.5" customHeight="1">
      <c r="P272" s="139"/>
      <c r="T272" s="2"/>
      <c r="X272" s="139"/>
      <c r="Z272" s="139"/>
      <c r="AA272" s="1"/>
      <c r="AB272" s="1"/>
    </row>
    <row r="273" spans="16:28" ht="19.5" customHeight="1">
      <c r="P273" s="139"/>
      <c r="T273" s="2"/>
      <c r="X273" s="139"/>
      <c r="Z273" s="139"/>
      <c r="AA273" s="1"/>
      <c r="AB273" s="1"/>
    </row>
    <row r="274" spans="16:28" ht="19.5" customHeight="1">
      <c r="P274" s="139"/>
      <c r="T274" s="2"/>
      <c r="X274" s="139"/>
      <c r="Z274" s="139"/>
      <c r="AA274" s="1"/>
      <c r="AB274" s="1"/>
    </row>
    <row r="275" spans="16:28" ht="19.5" customHeight="1">
      <c r="P275" s="139"/>
      <c r="T275" s="2"/>
      <c r="X275" s="139"/>
      <c r="Z275" s="139"/>
      <c r="AA275" s="1"/>
      <c r="AB275" s="1"/>
    </row>
    <row r="276" spans="16:28" ht="19.5" customHeight="1">
      <c r="P276" s="139"/>
      <c r="T276" s="2"/>
      <c r="X276" s="139"/>
      <c r="Z276" s="139"/>
      <c r="AA276" s="1"/>
      <c r="AB276" s="1"/>
    </row>
  </sheetData>
  <sheetProtection/>
  <mergeCells count="35">
    <mergeCell ref="W12:AA12"/>
    <mergeCell ref="Z5:Z6"/>
    <mergeCell ref="T5:T6"/>
    <mergeCell ref="Q5:Q6"/>
    <mergeCell ref="R5:R6"/>
    <mergeCell ref="S5:S6"/>
    <mergeCell ref="U5:U6"/>
    <mergeCell ref="V5:V6"/>
    <mergeCell ref="W5:W6"/>
    <mergeCell ref="D5:D6"/>
    <mergeCell ref="C5:C6"/>
    <mergeCell ref="X5:X6"/>
    <mergeCell ref="Y5:Y6"/>
    <mergeCell ref="M5:M6"/>
    <mergeCell ref="N5:N6"/>
    <mergeCell ref="O5:O6"/>
    <mergeCell ref="A1:AB1"/>
    <mergeCell ref="A2:AB2"/>
    <mergeCell ref="Q4:Y4"/>
    <mergeCell ref="B5:B6"/>
    <mergeCell ref="L5:L6"/>
    <mergeCell ref="AB5:AB6"/>
    <mergeCell ref="A5:A6"/>
    <mergeCell ref="G5:G6"/>
    <mergeCell ref="H5:H6"/>
    <mergeCell ref="I5:I6"/>
    <mergeCell ref="X11:Z11"/>
    <mergeCell ref="X16:Z16"/>
    <mergeCell ref="E4:O4"/>
    <mergeCell ref="P5:P6"/>
    <mergeCell ref="AA5:AA6"/>
    <mergeCell ref="J5:J6"/>
    <mergeCell ref="K5:K6"/>
    <mergeCell ref="E5:E6"/>
    <mergeCell ref="F5:F6"/>
  </mergeCells>
  <printOptions horizontalCentered="1"/>
  <pageMargins left="0.31496062992125984" right="0.11811023622047245" top="0.7480314960629921" bottom="0.7480314960629921" header="0.31496062992125984" footer="0.31496062992125984"/>
  <pageSetup horizontalDpi="600" verticalDpi="600" orientation="landscape" paperSize="9" scale="70" r:id="rId1"/>
  <headerFooter alignWithMargins="0">
    <oddFooter>&amp;L&amp;D&amp;C&amp;P&amp;RΔΔΕ Φθιώτιδας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solstafir</dc:creator>
  <cp:keywords/>
  <dc:description/>
  <cp:lastModifiedBy>Γραμματεία ΔΔΕ</cp:lastModifiedBy>
  <cp:lastPrinted>2017-09-05T10:05:01Z</cp:lastPrinted>
  <dcterms:created xsi:type="dcterms:W3CDTF">2015-05-25T08:38:27Z</dcterms:created>
  <dcterms:modified xsi:type="dcterms:W3CDTF">2017-09-05T10:11:55Z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